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.martincontrerasgalvan/Desktop/"/>
    </mc:Choice>
  </mc:AlternateContent>
  <xr:revisionPtr revIDLastSave="0" documentId="13_ncr:1_{751EC26F-E3C2-8348-8BEF-ADA7C94C9EC7}" xr6:coauthVersionLast="45" xr6:coauthVersionMax="45" xr10:uidLastSave="{00000000-0000-0000-0000-000000000000}"/>
  <bookViews>
    <workbookView xWindow="0" yWindow="460" windowWidth="20740" windowHeight="11160" xr2:uid="{8428545B-3FA1-4B47-8020-680A244F552D}"/>
  </bookViews>
  <sheets>
    <sheet name="2018 Diputados D.02 Dgo" sheetId="3" r:id="rId1"/>
  </sheets>
  <definedNames>
    <definedName name="_xlnm._FilterDatabase" localSheetId="0" hidden="1">'2018 Diputados D.02 Dgo'!$A$6:$S$231</definedName>
    <definedName name="_xlnm.Print_Area" localSheetId="0">'2018 Diputados D.02 Dgo'!$A$1:$Q$244</definedName>
    <definedName name="_xlnm.Print_Titles" localSheetId="0">'2018 Diputados D.02 Dgo'!$1:$6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7" i="3" l="1"/>
  <c r="P236" i="3"/>
  <c r="P243" i="3" s="1"/>
  <c r="N236" i="3"/>
  <c r="M236" i="3"/>
  <c r="L236" i="3"/>
  <c r="K236" i="3"/>
  <c r="J236" i="3"/>
  <c r="I236" i="3"/>
  <c r="H236" i="3"/>
  <c r="G236" i="3"/>
  <c r="F236" i="3"/>
  <c r="E236" i="3"/>
  <c r="C236" i="3"/>
  <c r="Q231" i="3"/>
  <c r="D231" i="3"/>
  <c r="Q230" i="3"/>
  <c r="D230" i="3"/>
  <c r="Q229" i="3"/>
  <c r="D229" i="3"/>
  <c r="Q228" i="3"/>
  <c r="D228" i="3"/>
  <c r="Q227" i="3"/>
  <c r="D227" i="3"/>
  <c r="Q226" i="3"/>
  <c r="D226" i="3"/>
  <c r="Q225" i="3"/>
  <c r="D225" i="3"/>
  <c r="Q224" i="3"/>
  <c r="D224" i="3"/>
  <c r="Q223" i="3"/>
  <c r="D223" i="3"/>
  <c r="Q222" i="3"/>
  <c r="D222" i="3"/>
  <c r="Q221" i="3"/>
  <c r="D221" i="3"/>
  <c r="Q220" i="3"/>
  <c r="D220" i="3"/>
  <c r="Q219" i="3"/>
  <c r="D219" i="3"/>
  <c r="Q218" i="3"/>
  <c r="D218" i="3"/>
  <c r="Q217" i="3"/>
  <c r="Q216" i="3"/>
  <c r="D216" i="3"/>
  <c r="Q215" i="3"/>
  <c r="D215" i="3"/>
  <c r="Q214" i="3"/>
  <c r="D214" i="3"/>
  <c r="Q213" i="3"/>
  <c r="D213" i="3"/>
  <c r="Q212" i="3"/>
  <c r="D212" i="3"/>
  <c r="Q211" i="3"/>
  <c r="D211" i="3"/>
  <c r="Q210" i="3"/>
  <c r="D210" i="3"/>
  <c r="Q209" i="3"/>
  <c r="D209" i="3"/>
  <c r="Q208" i="3"/>
  <c r="D208" i="3"/>
  <c r="Q207" i="3"/>
  <c r="D207" i="3"/>
  <c r="Q206" i="3"/>
  <c r="D206" i="3"/>
  <c r="Q205" i="3"/>
  <c r="D205" i="3"/>
  <c r="Q204" i="3"/>
  <c r="D204" i="3"/>
  <c r="Q203" i="3"/>
  <c r="D203" i="3"/>
  <c r="Q202" i="3"/>
  <c r="D202" i="3"/>
  <c r="Q201" i="3"/>
  <c r="D201" i="3"/>
  <c r="Q200" i="3"/>
  <c r="D200" i="3"/>
  <c r="Q199" i="3"/>
  <c r="D199" i="3"/>
  <c r="Q198" i="3"/>
  <c r="D198" i="3"/>
  <c r="Q197" i="3"/>
  <c r="D197" i="3"/>
  <c r="Q196" i="3"/>
  <c r="D196" i="3"/>
  <c r="Q195" i="3"/>
  <c r="D195" i="3"/>
  <c r="Q194" i="3"/>
  <c r="D194" i="3"/>
  <c r="Q193" i="3"/>
  <c r="D193" i="3"/>
  <c r="Q192" i="3"/>
  <c r="D192" i="3"/>
  <c r="Q191" i="3"/>
  <c r="D191" i="3"/>
  <c r="Q190" i="3"/>
  <c r="D190" i="3"/>
  <c r="Q189" i="3"/>
  <c r="D189" i="3"/>
  <c r="Q188" i="3"/>
  <c r="D188" i="3"/>
  <c r="Q187" i="3"/>
  <c r="D187" i="3"/>
  <c r="Q186" i="3"/>
  <c r="D186" i="3"/>
  <c r="Q185" i="3"/>
  <c r="D185" i="3"/>
  <c r="Q184" i="3"/>
  <c r="D184" i="3"/>
  <c r="Q183" i="3"/>
  <c r="D183" i="3"/>
  <c r="Q182" i="3"/>
  <c r="D182" i="3"/>
  <c r="Q181" i="3"/>
  <c r="D181" i="3"/>
  <c r="Q180" i="3"/>
  <c r="D180" i="3"/>
  <c r="Q179" i="3"/>
  <c r="D179" i="3"/>
  <c r="Q178" i="3"/>
  <c r="D178" i="3"/>
  <c r="Q177" i="3"/>
  <c r="D177" i="3"/>
  <c r="Q176" i="3"/>
  <c r="D176" i="3"/>
  <c r="Q175" i="3"/>
  <c r="D175" i="3"/>
  <c r="Q174" i="3"/>
  <c r="D174" i="3"/>
  <c r="Q173" i="3"/>
  <c r="D173" i="3"/>
  <c r="Q172" i="3"/>
  <c r="D172" i="3"/>
  <c r="Q171" i="3"/>
  <c r="D171" i="3"/>
  <c r="Q170" i="3"/>
  <c r="D170" i="3"/>
  <c r="Q169" i="3"/>
  <c r="D169" i="3"/>
  <c r="Q168" i="3"/>
  <c r="D168" i="3"/>
  <c r="Q167" i="3"/>
  <c r="D167" i="3"/>
  <c r="Q166" i="3"/>
  <c r="D166" i="3"/>
  <c r="Q165" i="3"/>
  <c r="D165" i="3"/>
  <c r="Q164" i="3"/>
  <c r="D164" i="3"/>
  <c r="Q163" i="3"/>
  <c r="D163" i="3"/>
  <c r="Q162" i="3"/>
  <c r="D162" i="3"/>
  <c r="Q161" i="3"/>
  <c r="D161" i="3"/>
  <c r="Q160" i="3"/>
  <c r="D160" i="3"/>
  <c r="Q159" i="3"/>
  <c r="D159" i="3"/>
  <c r="Q158" i="3"/>
  <c r="D158" i="3"/>
  <c r="Q157" i="3"/>
  <c r="D157" i="3"/>
  <c r="Q156" i="3"/>
  <c r="D156" i="3"/>
  <c r="Q155" i="3"/>
  <c r="D155" i="3"/>
  <c r="Q154" i="3"/>
  <c r="D154" i="3"/>
  <c r="Q153" i="3"/>
  <c r="D153" i="3"/>
  <c r="Q152" i="3"/>
  <c r="D152" i="3"/>
  <c r="Q151" i="3"/>
  <c r="D151" i="3"/>
  <c r="Q150" i="3"/>
  <c r="D150" i="3"/>
  <c r="Q149" i="3"/>
  <c r="D149" i="3"/>
  <c r="Q148" i="3"/>
  <c r="D148" i="3"/>
  <c r="Q147" i="3"/>
  <c r="D147" i="3"/>
  <c r="Q146" i="3"/>
  <c r="D146" i="3"/>
  <c r="Q145" i="3"/>
  <c r="D145" i="3"/>
  <c r="Q144" i="3"/>
  <c r="D144" i="3"/>
  <c r="Q143" i="3"/>
  <c r="D143" i="3"/>
  <c r="Q142" i="3"/>
  <c r="D142" i="3"/>
  <c r="Q141" i="3"/>
  <c r="D141" i="3"/>
  <c r="Q140" i="3"/>
  <c r="D140" i="3"/>
  <c r="Q139" i="3"/>
  <c r="D139" i="3"/>
  <c r="Q138" i="3"/>
  <c r="D138" i="3"/>
  <c r="Q137" i="3"/>
  <c r="D137" i="3"/>
  <c r="Q136" i="3"/>
  <c r="D136" i="3"/>
  <c r="Q135" i="3"/>
  <c r="D135" i="3"/>
  <c r="Q134" i="3"/>
  <c r="D134" i="3"/>
  <c r="Q133" i="3"/>
  <c r="D133" i="3"/>
  <c r="Q132" i="3"/>
  <c r="D132" i="3"/>
  <c r="Q131" i="3"/>
  <c r="D131" i="3"/>
  <c r="Q130" i="3"/>
  <c r="D130" i="3"/>
  <c r="Q129" i="3"/>
  <c r="D129" i="3"/>
  <c r="Q128" i="3"/>
  <c r="D128" i="3"/>
  <c r="Q127" i="3"/>
  <c r="D127" i="3"/>
  <c r="Q126" i="3"/>
  <c r="D126" i="3"/>
  <c r="Q125" i="3"/>
  <c r="D125" i="3"/>
  <c r="Q124" i="3"/>
  <c r="D124" i="3"/>
  <c r="Q123" i="3"/>
  <c r="D123" i="3"/>
  <c r="Q122" i="3"/>
  <c r="D122" i="3"/>
  <c r="Q121" i="3"/>
  <c r="D121" i="3"/>
  <c r="Q120" i="3"/>
  <c r="D120" i="3"/>
  <c r="Q119" i="3"/>
  <c r="D119" i="3"/>
  <c r="Q118" i="3"/>
  <c r="D118" i="3"/>
  <c r="Q117" i="3"/>
  <c r="D117" i="3"/>
  <c r="Q116" i="3"/>
  <c r="D116" i="3"/>
  <c r="Q115" i="3"/>
  <c r="Q114" i="3"/>
  <c r="D114" i="3"/>
  <c r="Q113" i="3"/>
  <c r="D113" i="3"/>
  <c r="Q112" i="3"/>
  <c r="D112" i="3"/>
  <c r="Q111" i="3"/>
  <c r="D111" i="3"/>
  <c r="Q110" i="3"/>
  <c r="D110" i="3"/>
  <c r="Q109" i="3"/>
  <c r="D109" i="3"/>
  <c r="Q108" i="3"/>
  <c r="D108" i="3"/>
  <c r="Q107" i="3"/>
  <c r="D107" i="3"/>
  <c r="Q106" i="3"/>
  <c r="D106" i="3"/>
  <c r="Q105" i="3"/>
  <c r="D105" i="3"/>
  <c r="Q104" i="3"/>
  <c r="D104" i="3"/>
  <c r="Q103" i="3"/>
  <c r="D103" i="3"/>
  <c r="Q102" i="3"/>
  <c r="D102" i="3"/>
  <c r="Q101" i="3"/>
  <c r="D101" i="3"/>
  <c r="Q100" i="3"/>
  <c r="D100" i="3"/>
  <c r="Q99" i="3"/>
  <c r="D99" i="3"/>
  <c r="Q98" i="3"/>
  <c r="D98" i="3"/>
  <c r="Q97" i="3"/>
  <c r="D97" i="3"/>
  <c r="Q96" i="3"/>
  <c r="D96" i="3"/>
  <c r="Q95" i="3"/>
  <c r="D95" i="3"/>
  <c r="Q94" i="3"/>
  <c r="D94" i="3"/>
  <c r="Q93" i="3"/>
  <c r="D93" i="3"/>
  <c r="Q92" i="3"/>
  <c r="D92" i="3"/>
  <c r="Q91" i="3"/>
  <c r="D91" i="3"/>
  <c r="Q90" i="3"/>
  <c r="D90" i="3"/>
  <c r="Q89" i="3"/>
  <c r="D89" i="3"/>
  <c r="Q88" i="3"/>
  <c r="D88" i="3"/>
  <c r="Q87" i="3"/>
  <c r="D87" i="3"/>
  <c r="Q86" i="3"/>
  <c r="D86" i="3"/>
  <c r="Q85" i="3"/>
  <c r="D85" i="3"/>
  <c r="Q84" i="3"/>
  <c r="D84" i="3"/>
  <c r="Q83" i="3"/>
  <c r="D83" i="3"/>
  <c r="Q82" i="3"/>
  <c r="D82" i="3"/>
  <c r="Q81" i="3"/>
  <c r="D81" i="3"/>
  <c r="Q80" i="3"/>
  <c r="D80" i="3"/>
  <c r="Q79" i="3"/>
  <c r="D79" i="3"/>
  <c r="Q78" i="3"/>
  <c r="D78" i="3"/>
  <c r="Q77" i="3"/>
  <c r="D77" i="3"/>
  <c r="Q76" i="3"/>
  <c r="D76" i="3"/>
  <c r="Q75" i="3"/>
  <c r="D75" i="3"/>
  <c r="Q74" i="3"/>
  <c r="D74" i="3"/>
  <c r="Q73" i="3"/>
  <c r="D73" i="3"/>
  <c r="Q72" i="3"/>
  <c r="D72" i="3"/>
  <c r="Q71" i="3"/>
  <c r="D71" i="3"/>
  <c r="Q70" i="3"/>
  <c r="D70" i="3"/>
  <c r="Q69" i="3"/>
  <c r="D69" i="3"/>
  <c r="Q68" i="3"/>
  <c r="D68" i="3"/>
  <c r="Q67" i="3"/>
  <c r="D67" i="3"/>
  <c r="Q66" i="3"/>
  <c r="D66" i="3"/>
  <c r="Q65" i="3"/>
  <c r="D65" i="3"/>
  <c r="Q64" i="3"/>
  <c r="D64" i="3"/>
  <c r="Q63" i="3"/>
  <c r="D63" i="3"/>
  <c r="Q62" i="3"/>
  <c r="D62" i="3"/>
  <c r="Q61" i="3"/>
  <c r="D61" i="3"/>
  <c r="Q60" i="3"/>
  <c r="D60" i="3"/>
  <c r="Q59" i="3"/>
  <c r="D59" i="3"/>
  <c r="Q58" i="3"/>
  <c r="D58" i="3"/>
  <c r="Q57" i="3"/>
  <c r="D57" i="3"/>
  <c r="Q56" i="3"/>
  <c r="D56" i="3"/>
  <c r="Q55" i="3"/>
  <c r="D55" i="3"/>
  <c r="Q54" i="3"/>
  <c r="D54" i="3"/>
  <c r="Q53" i="3"/>
  <c r="D53" i="3"/>
  <c r="Q52" i="3"/>
  <c r="D52" i="3"/>
  <c r="Q51" i="3"/>
  <c r="D51" i="3"/>
  <c r="Q50" i="3"/>
  <c r="D50" i="3"/>
  <c r="Q49" i="3"/>
  <c r="D49" i="3"/>
  <c r="Q48" i="3"/>
  <c r="D48" i="3"/>
  <c r="Q47" i="3"/>
  <c r="D47" i="3"/>
  <c r="Q46" i="3"/>
  <c r="D46" i="3"/>
  <c r="Q45" i="3"/>
  <c r="D45" i="3"/>
  <c r="Q44" i="3"/>
  <c r="D44" i="3"/>
  <c r="Q43" i="3"/>
  <c r="D43" i="3"/>
  <c r="Q42" i="3"/>
  <c r="D42" i="3"/>
  <c r="Q41" i="3"/>
  <c r="D41" i="3"/>
  <c r="Q40" i="3"/>
  <c r="D40" i="3"/>
  <c r="Q39" i="3"/>
  <c r="D39" i="3"/>
  <c r="Q38" i="3"/>
  <c r="D38" i="3"/>
  <c r="Q37" i="3"/>
  <c r="D37" i="3"/>
  <c r="Q36" i="3"/>
  <c r="D36" i="3"/>
  <c r="Q35" i="3"/>
  <c r="D35" i="3"/>
  <c r="Q34" i="3"/>
  <c r="D34" i="3"/>
  <c r="Q33" i="3"/>
  <c r="D33" i="3"/>
  <c r="Q32" i="3"/>
  <c r="D32" i="3"/>
  <c r="Q31" i="3"/>
  <c r="D31" i="3"/>
  <c r="Q30" i="3"/>
  <c r="D30" i="3"/>
  <c r="Q29" i="3"/>
  <c r="D29" i="3"/>
  <c r="Q28" i="3"/>
  <c r="D28" i="3"/>
  <c r="Q27" i="3"/>
  <c r="D27" i="3"/>
  <c r="Q26" i="3"/>
  <c r="D26" i="3"/>
  <c r="Q25" i="3"/>
  <c r="D25" i="3"/>
  <c r="Q24" i="3"/>
  <c r="D24" i="3"/>
  <c r="Q23" i="3"/>
  <c r="D23" i="3"/>
  <c r="Q22" i="3"/>
  <c r="D22" i="3"/>
  <c r="Q21" i="3"/>
  <c r="D21" i="3"/>
  <c r="Q20" i="3"/>
  <c r="D20" i="3"/>
  <c r="Q19" i="3"/>
  <c r="D19" i="3"/>
  <c r="Q18" i="3"/>
  <c r="D18" i="3"/>
  <c r="Q17" i="3"/>
  <c r="D17" i="3"/>
  <c r="Q16" i="3"/>
  <c r="D16" i="3"/>
  <c r="Q15" i="3"/>
  <c r="D15" i="3"/>
  <c r="Q14" i="3"/>
  <c r="D14" i="3"/>
  <c r="Q13" i="3"/>
  <c r="D13" i="3"/>
  <c r="Q12" i="3"/>
  <c r="D12" i="3"/>
  <c r="Q11" i="3"/>
  <c r="D11" i="3"/>
  <c r="Q10" i="3"/>
  <c r="D10" i="3"/>
  <c r="Q9" i="3"/>
  <c r="D9" i="3"/>
  <c r="Q8" i="3"/>
  <c r="D8" i="3"/>
  <c r="Q7" i="3"/>
  <c r="D7" i="3"/>
  <c r="D236" i="3" l="1"/>
  <c r="D237" i="3" s="1"/>
  <c r="O236" i="3"/>
  <c r="L237" i="3" s="1"/>
  <c r="L243" i="3"/>
  <c r="M243" i="3"/>
  <c r="N243" i="3"/>
  <c r="F237" i="3" l="1"/>
  <c r="K237" i="3"/>
  <c r="N237" i="3"/>
  <c r="E237" i="3"/>
  <c r="M237" i="3"/>
  <c r="I237" i="3"/>
  <c r="O243" i="3"/>
  <c r="M244" i="3" s="1"/>
  <c r="A243" i="3"/>
  <c r="A244" i="3" s="1"/>
  <c r="G237" i="3"/>
  <c r="Q236" i="3"/>
  <c r="O237" i="3"/>
  <c r="H237" i="3"/>
  <c r="J237" i="3"/>
  <c r="L244" i="3" l="1"/>
  <c r="O244" i="3"/>
  <c r="G244" i="3"/>
  <c r="F244" i="3"/>
  <c r="E244" i="3"/>
  <c r="D244" i="3"/>
  <c r="K244" i="3"/>
  <c r="C244" i="3"/>
  <c r="I244" i="3"/>
  <c r="Q243" i="3"/>
  <c r="J244" i="3"/>
  <c r="B244" i="3"/>
  <c r="H244" i="3"/>
  <c r="N244" i="3"/>
</calcChain>
</file>

<file path=xl/sharedStrings.xml><?xml version="1.0" encoding="utf-8"?>
<sst xmlns="http://schemas.openxmlformats.org/spreadsheetml/2006/main" count="516" uniqueCount="218">
  <si>
    <t>DIFERENCIA ENTRE 1° Y 2° LUGAR</t>
  </si>
  <si>
    <t>VOTACIÓN TOTAL EMITIDA</t>
  </si>
  <si>
    <t>SECCIÓN</t>
  </si>
  <si>
    <t>PAN</t>
  </si>
  <si>
    <t>PRI</t>
  </si>
  <si>
    <t>PVEM</t>
  </si>
  <si>
    <t>PT</t>
  </si>
  <si>
    <t>MC</t>
  </si>
  <si>
    <t>PD</t>
  </si>
  <si>
    <t>MORENA</t>
  </si>
  <si>
    <t>NOREG</t>
  </si>
  <si>
    <t>BÁSICA</t>
  </si>
  <si>
    <t>CONTIGUA 01</t>
  </si>
  <si>
    <t>CONTIGUA 02</t>
  </si>
  <si>
    <t>CONTIGUA 03</t>
  </si>
  <si>
    <t>CONTIGUA 04</t>
  </si>
  <si>
    <t>CONTIGUA 05</t>
  </si>
  <si>
    <t>CONTIGUA 06</t>
  </si>
  <si>
    <t>CONTIGUA 07</t>
  </si>
  <si>
    <t>CONTIGUA 08</t>
  </si>
  <si>
    <t>CONTIGUA 09</t>
  </si>
  <si>
    <t>6</t>
  </si>
  <si>
    <t>CONTIGUA 10</t>
  </si>
  <si>
    <t>CONTIGUA 11</t>
  </si>
  <si>
    <t>12</t>
  </si>
  <si>
    <t>3</t>
  </si>
  <si>
    <t>2</t>
  </si>
  <si>
    <t>CONTIGUA 12</t>
  </si>
  <si>
    <t>CONTIGUA 13</t>
  </si>
  <si>
    <t>5</t>
  </si>
  <si>
    <t>4</t>
  </si>
  <si>
    <t>CONTIGUA 14</t>
  </si>
  <si>
    <t>15</t>
  </si>
  <si>
    <t>1</t>
  </si>
  <si>
    <t>SECCIONES</t>
  </si>
  <si>
    <t>CASILLAS</t>
  </si>
  <si>
    <t xml:space="preserve">ELECCIÓN DE DIPUTACIONES LOCALES POR EL PRINCIPIO DE MAYORÍA RELATIVA </t>
  </si>
  <si>
    <t>SISTEMA DE CÓMPUTOS DEL PROCESO ELECTORAL LOCAL ORDINARIO 2017-2018</t>
  </si>
  <si>
    <t>ACTORES POLÍTICOS POR DISTRITO ELECTORAL LOCAL</t>
  </si>
  <si>
    <t>LISTA NOMINAL Y PORCENTAJE DE PARTICIPACIÓN CIUDADANA</t>
  </si>
  <si>
    <t>PAN-PRD-PD</t>
  </si>
  <si>
    <t>PT-MORENA</t>
  </si>
  <si>
    <t>NA</t>
  </si>
  <si>
    <t>PES</t>
  </si>
  <si>
    <t>VOTOS NULOS</t>
  </si>
  <si>
    <t>TOTAL</t>
  </si>
  <si>
    <t>L. NOMINAL</t>
  </si>
  <si>
    <t>%</t>
  </si>
  <si>
    <t>MUN 5</t>
  </si>
  <si>
    <t>ESPECIAL MR 01</t>
  </si>
  <si>
    <t>DISTRITO</t>
  </si>
  <si>
    <t>NÚMERO DE SECCIONES Y CASILLAS EL 1º DE JUNIO DE 2018</t>
  </si>
  <si>
    <t>PRD</t>
  </si>
  <si>
    <t>RESULTADOS ELECTORALES POR PARTIDOS POLÍTICOS, COALICIÓN, CANDIDATURA COMÚN E INDEPENDIENTE</t>
  </si>
  <si>
    <t>P. TORRES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</si>
  <si>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</si>
  <si>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</si>
  <si>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</si>
  <si>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</si>
  <si>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</si>
  <si>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</si>
  <si>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</si>
  <si>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</si>
  <si>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</si>
  <si>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</si>
  <si>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</si>
  <si>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</si>
  <si>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</si>
  <si>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</si>
  <si>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</si>
  <si>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</si>
  <si>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</si>
  <si>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</si>
  <si>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</si>
  <si>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</si>
  <si>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</si>
  <si>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</si>
  <si>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</si>
  <si>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</si>
  <si>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</si>
  <si>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</si>
  <si>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</si>
  <si>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</si>
  <si>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</si>
  <si>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</si>
  <si>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</si>
  <si>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</si>
  <si>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</si>
  <si>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</si>
  <si>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</si>
  <si>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</si>
  <si>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</si>
  <si>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</si>
  <si>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</si>
  <si>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</si>
  <si>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</si>
  <si>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</si>
  <si>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</si>
  <si>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</si>
  <si>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</si>
  <si>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</si>
  <si>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</si>
  <si>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</si>
  <si>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</si>
  <si>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</si>
  <si>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</si>
  <si>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</si>
  <si>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</si>
  <si>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</si>
  <si>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</si>
  <si>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</si>
  <si>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</si>
  <si>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</si>
  <si>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</si>
  <si>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</si>
  <si>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</si>
  <si>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</si>
  <si>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</si>
  <si>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</si>
  <si>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</si>
  <si>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</si>
  <si>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</si>
  <si>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</si>
  <si>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</si>
  <si>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</si>
  <si>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</si>
  <si>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</si>
  <si>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</si>
  <si>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</si>
  <si>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</si>
  <si>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</si>
  <si>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</si>
  <si>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</si>
  <si>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</si>
  <si>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</si>
  <si>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</si>
  <si>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</si>
  <si>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</si>
  <si>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</si>
  <si>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</si>
  <si>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</si>
  <si>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</si>
  <si>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</si>
  <si>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</si>
  <si>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</si>
  <si>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</si>
  <si>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</si>
  <si>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</si>
  <si>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</si>
  <si>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</si>
  <si>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</si>
  <si>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</si>
  <si>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</si>
  <si>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</si>
  <si>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</si>
  <si>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</si>
  <si>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</si>
  <si>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</si>
  <si>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</si>
  <si>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</si>
  <si>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</si>
  <si>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</si>
  <si>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</si>
  <si>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</si>
  <si>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</si>
  <si>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</si>
  <si>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</si>
  <si>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</si>
  <si>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</si>
  <si>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</si>
  <si>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</si>
  <si>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</si>
  <si>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</si>
  <si>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</si>
  <si>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</si>
  <si>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</si>
  <si>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</si>
  <si>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</si>
  <si>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</si>
  <si>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</si>
  <si>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</si>
  <si>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</si>
  <si>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</si>
  <si>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</si>
  <si>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</si>
  <si>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</si>
  <si>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</si>
  <si>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</si>
  <si>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</si>
  <si>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</si>
  <si>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</si>
  <si>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</si>
  <si>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</si>
  <si>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</si>
  <si>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</si>
  <si>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</si>
  <si>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</si>
  <si>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</si>
  <si>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</si>
  <si>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</si>
  <si>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</si>
  <si>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</si>
  <si>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</si>
  <si>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</si>
  <si>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</si>
  <si>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</si>
  <si>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</si>
  <si>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</si>
  <si>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</si>
  <si>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</si>
  <si>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</si>
  <si>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</si>
  <si>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</si>
  <si>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</si>
  <si>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DTTO II</t>
  </si>
  <si>
    <t>RESULTADOS DE LA VOTACIÓN POR PARTIDOS POLÍTICOS Y CANDIDATURA INDEPENDIENTE</t>
  </si>
  <si>
    <t xml:space="preserve"> </t>
  </si>
  <si>
    <t>DISTRITO II 
CABECERA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</si>
</sst>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000"/>
  </numFmts>
  <fonts count="17" x14ac:knownFonts="1">
    <font>
      <sz val="11"/>
      <color theme="1"/>
      <name val="Calibri"/>
      <family val="2"/>
      <scheme val="minor"/>
    </font>
    <font>
      <b/>
      <sz val="11"/>
      <color rgb="FF62462F"/>
      <name val="Calibri"/>
      <family val="2"/>
      <scheme val="minor"/>
    </font>
    <font>
      <b/>
      <sz val="13"/>
      <color rgb="FFAD2624"/>
      <name val="Calibri"/>
      <family val="2"/>
      <scheme val="minor"/>
    </font>
    <font>
      <b/>
      <sz val="11.5"/>
      <color rgb="FF62462F"/>
      <name val="Calibri"/>
      <family val="2"/>
      <scheme val="minor"/>
    </font>
    <font>
      <b/>
      <sz val="10"/>
      <color rgb="FF62462F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</font>
    <font>
      <b/>
      <sz val="9"/>
      <name val="Arial Narrow"/>
      <family val="2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3353F"/>
        <bgColor indexed="64"/>
      </patternFill>
    </fill>
    <fill>
      <patternFill patternType="solid">
        <fgColor rgb="FFCF9F94"/>
        <bgColor indexed="64"/>
      </patternFill>
    </fill>
    <fill>
      <patternFill patternType="solid">
        <fgColor rgb="FFBF9C6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DA7C9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BA955A"/>
      </right>
      <top/>
      <bottom style="thin">
        <color indexed="64"/>
      </bottom>
      <diagonal/>
    </border>
    <border>
      <left style="thin">
        <color rgb="FFBA955A"/>
      </left>
      <right style="thin">
        <color rgb="FFBA955A"/>
      </right>
      <top/>
      <bottom style="thin">
        <color indexed="64"/>
      </bottom>
      <diagonal/>
    </border>
    <border>
      <left style="thin">
        <color rgb="FFBA955A"/>
      </left>
      <right style="thin">
        <color rgb="FFBA955A"/>
      </right>
      <top style="thin">
        <color indexed="64"/>
      </top>
      <bottom/>
      <diagonal/>
    </border>
    <border>
      <left style="thin">
        <color rgb="FFBA955A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BA955A"/>
      </right>
      <top/>
      <bottom style="thin">
        <color indexed="64"/>
      </bottom>
      <diagonal/>
    </border>
    <border>
      <left style="thin">
        <color rgb="FFBA955A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A955A"/>
      </right>
      <top style="thin">
        <color indexed="64"/>
      </top>
      <bottom style="thin">
        <color indexed="64"/>
      </bottom>
      <diagonal/>
    </border>
    <border>
      <left style="thin">
        <color rgb="FFBA955A"/>
      </left>
      <right style="thin">
        <color rgb="FFBA955A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13" fillId="0" borderId="0"/>
  </cellStyleXfs>
  <cellXfs count="1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0" fillId="0" borderId="0" xfId="0" applyNumberFormat="1"/>
    <xf numFmtId="0" fontId="3" fillId="0" borderId="0" xfId="0" applyFont="1" applyAlignment="1">
      <alignment horizontal="left" vertical="center"/>
    </xf>
    <xf numFmtId="0" fontId="7" fillId="5" borderId="2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22" xfId="0" applyBorder="1"/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left" vertical="center" wrapText="1"/>
    </xf>
    <xf numFmtId="10" fontId="11" fillId="0" borderId="15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10" fontId="11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0" fillId="2" borderId="8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left" vertical="center" wrapText="1"/>
    </xf>
    <xf numFmtId="10" fontId="11" fillId="2" borderId="9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10" fontId="11" fillId="2" borderId="10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left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3" fontId="11" fillId="8" borderId="9" xfId="0" applyNumberFormat="1" applyFont="1" applyFill="1" applyBorder="1" applyAlignment="1">
      <alignment horizontal="center" vertical="center" wrapText="1"/>
    </xf>
    <xf numFmtId="10" fontId="11" fillId="8" borderId="10" xfId="0" applyNumberFormat="1" applyFont="1" applyFill="1" applyBorder="1" applyAlignment="1">
      <alignment horizontal="center" vertical="center" wrapText="1"/>
    </xf>
    <xf numFmtId="164" fontId="10" fillId="8" borderId="8" xfId="0" applyNumberFormat="1" applyFont="1" applyFill="1" applyBorder="1" applyAlignment="1">
      <alignment horizontal="center" vertical="center" wrapText="1"/>
    </xf>
    <xf numFmtId="165" fontId="10" fillId="8" borderId="9" xfId="0" applyNumberFormat="1" applyFont="1" applyFill="1" applyBorder="1" applyAlignment="1">
      <alignment horizontal="center" vertical="center" wrapText="1"/>
    </xf>
    <xf numFmtId="10" fontId="11" fillId="8" borderId="9" xfId="0" applyNumberFormat="1" applyFont="1" applyFill="1" applyBorder="1" applyAlignment="1">
      <alignment horizontal="center" vertical="center" wrapText="1"/>
    </xf>
    <xf numFmtId="164" fontId="10" fillId="8" borderId="9" xfId="0" applyNumberFormat="1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 wrapText="1"/>
    </xf>
    <xf numFmtId="3" fontId="12" fillId="4" borderId="9" xfId="0" applyNumberFormat="1" applyFont="1" applyFill="1" applyBorder="1" applyAlignment="1">
      <alignment horizontal="center" vertical="center" wrapText="1"/>
    </xf>
    <xf numFmtId="164" fontId="10" fillId="8" borderId="11" xfId="0" applyNumberFormat="1" applyFont="1" applyFill="1" applyBorder="1" applyAlignment="1">
      <alignment horizontal="center" vertical="center" wrapText="1"/>
    </xf>
    <xf numFmtId="165" fontId="10" fillId="8" borderId="12" xfId="0" applyNumberFormat="1" applyFont="1" applyFill="1" applyBorder="1" applyAlignment="1">
      <alignment horizontal="center" vertical="center" wrapText="1"/>
    </xf>
    <xf numFmtId="164" fontId="10" fillId="8" borderId="12" xfId="0" applyNumberFormat="1" applyFont="1" applyFill="1" applyBorder="1" applyAlignment="1">
      <alignment horizontal="center" vertical="center" wrapText="1"/>
    </xf>
    <xf numFmtId="10" fontId="11" fillId="8" borderId="12" xfId="0" applyNumberFormat="1" applyFont="1" applyFill="1" applyBorder="1" applyAlignment="1">
      <alignment horizontal="center" vertical="center" wrapText="1"/>
    </xf>
    <xf numFmtId="3" fontId="12" fillId="4" borderId="12" xfId="0" applyNumberFormat="1" applyFont="1" applyFill="1" applyBorder="1" applyAlignment="1">
      <alignment horizontal="center" vertical="center" wrapText="1"/>
    </xf>
    <xf numFmtId="3" fontId="11" fillId="8" borderId="12" xfId="0" applyNumberFormat="1" applyFont="1" applyFill="1" applyBorder="1" applyAlignment="1">
      <alignment horizontal="center" vertical="center" wrapText="1"/>
    </xf>
    <xf numFmtId="3" fontId="12" fillId="3" borderId="12" xfId="0" applyNumberFormat="1" applyFont="1" applyFill="1" applyBorder="1" applyAlignment="1">
      <alignment horizontal="center" vertical="center" wrapText="1"/>
    </xf>
    <xf numFmtId="10" fontId="11" fillId="8" borderId="1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left" vertical="center" wrapText="1"/>
    </xf>
    <xf numFmtId="10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164" fontId="10" fillId="9" borderId="18" xfId="0" applyNumberFormat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0" fontId="11" fillId="0" borderId="0" xfId="0" applyFont="1"/>
    <xf numFmtId="10" fontId="11" fillId="2" borderId="35" xfId="0" applyNumberFormat="1" applyFont="1" applyFill="1" applyBorder="1" applyAlignment="1">
      <alignment horizontal="center" vertical="center" wrapText="1"/>
    </xf>
    <xf numFmtId="10" fontId="11" fillId="2" borderId="32" xfId="0" applyNumberFormat="1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5" fontId="10" fillId="2" borderId="15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left" vertical="center" wrapText="1"/>
    </xf>
    <xf numFmtId="10" fontId="11" fillId="2" borderId="15" xfId="0" applyNumberFormat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center" vertical="center" wrapText="1"/>
    </xf>
    <xf numFmtId="10" fontId="11" fillId="2" borderId="16" xfId="0" applyNumberFormat="1" applyFont="1" applyFill="1" applyBorder="1" applyAlignment="1">
      <alignment horizontal="center" vertical="center" wrapText="1"/>
    </xf>
    <xf numFmtId="164" fontId="16" fillId="0" borderId="18" xfId="1" applyNumberFormat="1" applyFont="1" applyBorder="1" applyAlignment="1">
      <alignment horizontal="center" vertical="center" wrapText="1"/>
    </xf>
    <xf numFmtId="3" fontId="12" fillId="3" borderId="41" xfId="0" applyNumberFormat="1" applyFont="1" applyFill="1" applyBorder="1" applyAlignment="1">
      <alignment horizontal="center" vertical="center" wrapText="1"/>
    </xf>
    <xf numFmtId="3" fontId="12" fillId="4" borderId="4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3" fontId="11" fillId="0" borderId="33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10" fontId="11" fillId="0" borderId="3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10" fontId="11" fillId="0" borderId="34" xfId="0" applyNumberFormat="1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7" xfId="1" xr:uid="{AD356BCD-683B-4C2B-8F4A-5104123419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png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png"/><Relationship Id="rId2" Type="http://schemas.openxmlformats.org/officeDocument/2006/relationships/image" Target="../media/image2.wmf"/><Relationship Id="rId16" Type="http://schemas.openxmlformats.org/officeDocument/2006/relationships/image" Target="../media/image16.png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png"/><Relationship Id="rId10" Type="http://schemas.openxmlformats.org/officeDocument/2006/relationships/image" Target="../media/image10.wmf"/><Relationship Id="rId19" Type="http://schemas.openxmlformats.org/officeDocument/2006/relationships/image" Target="../media/image19.png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60107</xdr:colOff>
      <xdr:row>240</xdr:row>
      <xdr:rowOff>309562</xdr:rowOff>
    </xdr:from>
    <xdr:to>
      <xdr:col>9</xdr:col>
      <xdr:colOff>693954</xdr:colOff>
      <xdr:row>240</xdr:row>
      <xdr:rowOff>311674</xdr:rowOff>
    </xdr:to>
    <xdr:pic>
      <xdr:nvPicPr>
        <xdr:cNvPr id="2" name="6 Imagen" descr="MORENA.wmf">
          <a:extLst>
            <a:ext uri="{FF2B5EF4-FFF2-40B4-BE49-F238E27FC236}">
              <a16:creationId xmlns:a16="http://schemas.microsoft.com/office/drawing/2014/main" id="{1EDF0EF3-0402-4E05-BD7B-FD15D3FE2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46732" y="35571112"/>
          <a:ext cx="633847" cy="21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788153</xdr:colOff>
      <xdr:row>2</xdr:row>
      <xdr:rowOff>207940</xdr:rowOff>
    </xdr:to>
    <xdr:pic>
      <xdr:nvPicPr>
        <xdr:cNvPr id="3" name="41 Imagen" descr="17. IEPC.wmf">
          <a:extLst>
            <a:ext uri="{FF2B5EF4-FFF2-40B4-BE49-F238E27FC236}">
              <a16:creationId xmlns:a16="http://schemas.microsoft.com/office/drawing/2014/main" id="{19747D34-0BAA-4401-AFE6-C0465CAAA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303" cy="646090"/>
        </a:xfrm>
        <a:prstGeom prst="rect">
          <a:avLst/>
        </a:prstGeom>
      </xdr:spPr>
    </xdr:pic>
    <xdr:clientData/>
  </xdr:twoCellAnchor>
  <xdr:twoCellAnchor editAs="oneCell">
    <xdr:from>
      <xdr:col>7</xdr:col>
      <xdr:colOff>126748</xdr:colOff>
      <xdr:row>233</xdr:row>
      <xdr:rowOff>55472</xdr:rowOff>
    </xdr:from>
    <xdr:to>
      <xdr:col>7</xdr:col>
      <xdr:colOff>594748</xdr:colOff>
      <xdr:row>233</xdr:row>
      <xdr:rowOff>523472</xdr:rowOff>
    </xdr:to>
    <xdr:pic>
      <xdr:nvPicPr>
        <xdr:cNvPr id="4" name="7 Imagen" descr="PVEM.wmf">
          <a:extLst>
            <a:ext uri="{FF2B5EF4-FFF2-40B4-BE49-F238E27FC236}">
              <a16:creationId xmlns:a16="http://schemas.microsoft.com/office/drawing/2014/main" id="{884B2825-93D3-44CF-A3FC-8CD44DAE03B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84623" y="33726347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127880</xdr:colOff>
      <xdr:row>233</xdr:row>
      <xdr:rowOff>61174</xdr:rowOff>
    </xdr:from>
    <xdr:to>
      <xdr:col>9</xdr:col>
      <xdr:colOff>595880</xdr:colOff>
      <xdr:row>233</xdr:row>
      <xdr:rowOff>529174</xdr:rowOff>
    </xdr:to>
    <xdr:pic>
      <xdr:nvPicPr>
        <xdr:cNvPr id="5" name="9 Imagen" descr="PNA.wmf">
          <a:extLst>
            <a:ext uri="{FF2B5EF4-FFF2-40B4-BE49-F238E27FC236}">
              <a16:creationId xmlns:a16="http://schemas.microsoft.com/office/drawing/2014/main" id="{8C21E913-66D7-4EC7-A4C3-748F511716A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14505" y="33732049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131907</xdr:colOff>
      <xdr:row>233</xdr:row>
      <xdr:rowOff>62009</xdr:rowOff>
    </xdr:from>
    <xdr:to>
      <xdr:col>5</xdr:col>
      <xdr:colOff>599907</xdr:colOff>
      <xdr:row>233</xdr:row>
      <xdr:rowOff>530009</xdr:rowOff>
    </xdr:to>
    <xdr:pic>
      <xdr:nvPicPr>
        <xdr:cNvPr id="6" name="91 Imagen" descr="02. PRI.wmf">
          <a:extLst>
            <a:ext uri="{FF2B5EF4-FFF2-40B4-BE49-F238E27FC236}">
              <a16:creationId xmlns:a16="http://schemas.microsoft.com/office/drawing/2014/main" id="{65DEE0D4-D914-40C6-9C14-84E09D1E5CB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61032" y="33732884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92814</xdr:colOff>
      <xdr:row>233</xdr:row>
      <xdr:rowOff>81059</xdr:rowOff>
    </xdr:from>
    <xdr:to>
      <xdr:col>10</xdr:col>
      <xdr:colOff>624490</xdr:colOff>
      <xdr:row>233</xdr:row>
      <xdr:rowOff>516010</xdr:rowOff>
    </xdr:to>
    <xdr:pic>
      <xdr:nvPicPr>
        <xdr:cNvPr id="7" name="92 Imagen" descr="9. PES.wmf">
          <a:extLst>
            <a:ext uri="{FF2B5EF4-FFF2-40B4-BE49-F238E27FC236}">
              <a16:creationId xmlns:a16="http://schemas.microsoft.com/office/drawing/2014/main" id="{22E9B63D-6B62-4AB9-9309-6F525326B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93814" y="33751934"/>
          <a:ext cx="531676" cy="434951"/>
        </a:xfrm>
        <a:prstGeom prst="rect">
          <a:avLst/>
        </a:prstGeom>
      </xdr:spPr>
    </xdr:pic>
    <xdr:clientData/>
  </xdr:twoCellAnchor>
  <xdr:twoCellAnchor editAs="oneCell">
    <xdr:from>
      <xdr:col>6</xdr:col>
      <xdr:colOff>66647</xdr:colOff>
      <xdr:row>233</xdr:row>
      <xdr:rowOff>125641</xdr:rowOff>
    </xdr:from>
    <xdr:to>
      <xdr:col>6</xdr:col>
      <xdr:colOff>664801</xdr:colOff>
      <xdr:row>233</xdr:row>
      <xdr:rowOff>449641</xdr:rowOff>
    </xdr:to>
    <xdr:pic>
      <xdr:nvPicPr>
        <xdr:cNvPr id="8" name="93 Imagen" descr="10. PT-MORENA.wmf">
          <a:extLst>
            <a:ext uri="{FF2B5EF4-FFF2-40B4-BE49-F238E27FC236}">
              <a16:creationId xmlns:a16="http://schemas.microsoft.com/office/drawing/2014/main" id="{18254051-EABA-49B3-B0CA-29A6BCAB7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10147" y="33796516"/>
          <a:ext cx="598154" cy="3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120826</xdr:colOff>
      <xdr:row>233</xdr:row>
      <xdr:rowOff>61785</xdr:rowOff>
    </xdr:from>
    <xdr:to>
      <xdr:col>4</xdr:col>
      <xdr:colOff>588826</xdr:colOff>
      <xdr:row>233</xdr:row>
      <xdr:rowOff>529785</xdr:rowOff>
    </xdr:to>
    <xdr:pic>
      <xdr:nvPicPr>
        <xdr:cNvPr id="9" name="94 Imagen" descr="11. PAN-PRD-PD.wmf">
          <a:extLst>
            <a:ext uri="{FF2B5EF4-FFF2-40B4-BE49-F238E27FC236}">
              <a16:creationId xmlns:a16="http://schemas.microsoft.com/office/drawing/2014/main" id="{F9E3D7BE-8344-47A3-B72D-BC41DF597CB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35576" y="3373266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8</xdr:col>
      <xdr:colOff>69253</xdr:colOff>
      <xdr:row>233</xdr:row>
      <xdr:rowOff>132047</xdr:rowOff>
    </xdr:from>
    <xdr:to>
      <xdr:col>8</xdr:col>
      <xdr:colOff>667089</xdr:colOff>
      <xdr:row>233</xdr:row>
      <xdr:rowOff>458037</xdr:rowOff>
    </xdr:to>
    <xdr:pic>
      <xdr:nvPicPr>
        <xdr:cNvPr id="10" name="95 Imagen" descr="06. MC.wmf">
          <a:extLst>
            <a:ext uri="{FF2B5EF4-FFF2-40B4-BE49-F238E27FC236}">
              <a16:creationId xmlns:a16="http://schemas.microsoft.com/office/drawing/2014/main" id="{A2173C56-B96A-4413-98AA-2E95AFA03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641503" y="33802922"/>
          <a:ext cx="597836" cy="325990"/>
        </a:xfrm>
        <a:prstGeom prst="rect">
          <a:avLst/>
        </a:prstGeom>
      </xdr:spPr>
    </xdr:pic>
    <xdr:clientData/>
  </xdr:twoCellAnchor>
  <xdr:twoCellAnchor editAs="oneCell">
    <xdr:from>
      <xdr:col>11</xdr:col>
      <xdr:colOff>66537</xdr:colOff>
      <xdr:row>233</xdr:row>
      <xdr:rowOff>177035</xdr:rowOff>
    </xdr:from>
    <xdr:to>
      <xdr:col>11</xdr:col>
      <xdr:colOff>661825</xdr:colOff>
      <xdr:row>233</xdr:row>
      <xdr:rowOff>430808</xdr:rowOff>
    </xdr:to>
    <xdr:pic>
      <xdr:nvPicPr>
        <xdr:cNvPr id="11" name="98 Imagen" descr="13. PONCHO TORRES.wmf">
          <a:extLst>
            <a:ext uri="{FF2B5EF4-FFF2-40B4-BE49-F238E27FC236}">
              <a16:creationId xmlns:a16="http://schemas.microsoft.com/office/drawing/2014/main" id="{C1E3AAA6-D81B-4399-BF09-013115DDF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781912" y="33847910"/>
          <a:ext cx="595288" cy="253773"/>
        </a:xfrm>
        <a:prstGeom prst="rect">
          <a:avLst/>
        </a:prstGeom>
      </xdr:spPr>
    </xdr:pic>
    <xdr:clientData/>
  </xdr:twoCellAnchor>
  <xdr:twoCellAnchor editAs="oneCell">
    <xdr:from>
      <xdr:col>9</xdr:col>
      <xdr:colOff>60107</xdr:colOff>
      <xdr:row>240</xdr:row>
      <xdr:rowOff>309562</xdr:rowOff>
    </xdr:from>
    <xdr:to>
      <xdr:col>9</xdr:col>
      <xdr:colOff>693954</xdr:colOff>
      <xdr:row>240</xdr:row>
      <xdr:rowOff>311674</xdr:rowOff>
    </xdr:to>
    <xdr:pic>
      <xdr:nvPicPr>
        <xdr:cNvPr id="12" name="6 Imagen" descr="MORENA.wmf">
          <a:extLst>
            <a:ext uri="{FF2B5EF4-FFF2-40B4-BE49-F238E27FC236}">
              <a16:creationId xmlns:a16="http://schemas.microsoft.com/office/drawing/2014/main" id="{FC24BCAC-D90A-4B47-B857-5D33EC431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46732" y="35571112"/>
          <a:ext cx="633847" cy="2112"/>
        </a:xfrm>
        <a:prstGeom prst="rect">
          <a:avLst/>
        </a:prstGeom>
      </xdr:spPr>
    </xdr:pic>
    <xdr:clientData/>
  </xdr:twoCellAnchor>
  <xdr:twoCellAnchor editAs="oneCell">
    <xdr:from>
      <xdr:col>4</xdr:col>
      <xdr:colOff>122177</xdr:colOff>
      <xdr:row>239</xdr:row>
      <xdr:rowOff>108145</xdr:rowOff>
    </xdr:from>
    <xdr:to>
      <xdr:col>4</xdr:col>
      <xdr:colOff>590177</xdr:colOff>
      <xdr:row>240</xdr:row>
      <xdr:rowOff>404696</xdr:rowOff>
    </xdr:to>
    <xdr:pic>
      <xdr:nvPicPr>
        <xdr:cNvPr id="13" name="11 Imagen" descr="PT.wmf">
          <a:extLst>
            <a:ext uri="{FF2B5EF4-FFF2-40B4-BE49-F238E27FC236}">
              <a16:creationId xmlns:a16="http://schemas.microsoft.com/office/drawing/2014/main" id="{B664E32D-247F-4119-9E1D-EFD978DBBC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836927" y="35198245"/>
          <a:ext cx="468000" cy="468001"/>
        </a:xfrm>
        <a:prstGeom prst="rect">
          <a:avLst/>
        </a:prstGeom>
      </xdr:spPr>
    </xdr:pic>
    <xdr:clientData/>
  </xdr:twoCellAnchor>
  <xdr:twoCellAnchor editAs="oneCell">
    <xdr:from>
      <xdr:col>3</xdr:col>
      <xdr:colOff>149075</xdr:colOff>
      <xdr:row>239</xdr:row>
      <xdr:rowOff>107777</xdr:rowOff>
    </xdr:from>
    <xdr:to>
      <xdr:col>3</xdr:col>
      <xdr:colOff>617075</xdr:colOff>
      <xdr:row>240</xdr:row>
      <xdr:rowOff>404328</xdr:rowOff>
    </xdr:to>
    <xdr:pic>
      <xdr:nvPicPr>
        <xdr:cNvPr id="14" name="14 Imagen" descr="PRD.wmf">
          <a:extLst>
            <a:ext uri="{FF2B5EF4-FFF2-40B4-BE49-F238E27FC236}">
              <a16:creationId xmlns:a16="http://schemas.microsoft.com/office/drawing/2014/main" id="{E900F207-F993-45DD-9B1C-DE5C14DE75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101825" y="35197877"/>
          <a:ext cx="468000" cy="4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79892</xdr:colOff>
      <xdr:row>240</xdr:row>
      <xdr:rowOff>138112</xdr:rowOff>
    </xdr:from>
    <xdr:to>
      <xdr:col>9</xdr:col>
      <xdr:colOff>652143</xdr:colOff>
      <xdr:row>240</xdr:row>
      <xdr:rowOff>238912</xdr:rowOff>
    </xdr:to>
    <xdr:pic>
      <xdr:nvPicPr>
        <xdr:cNvPr id="15" name="6 Imagen" descr="MORENA.wmf">
          <a:extLst>
            <a:ext uri="{FF2B5EF4-FFF2-40B4-BE49-F238E27FC236}">
              <a16:creationId xmlns:a16="http://schemas.microsoft.com/office/drawing/2014/main" id="{9A5FE95F-C1DE-4725-BB4B-0A69C7B2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6517" y="35399662"/>
          <a:ext cx="572251" cy="1008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127880</xdr:colOff>
      <xdr:row>239</xdr:row>
      <xdr:rowOff>114831</xdr:rowOff>
    </xdr:from>
    <xdr:to>
      <xdr:col>8</xdr:col>
      <xdr:colOff>595880</xdr:colOff>
      <xdr:row>240</xdr:row>
      <xdr:rowOff>411382</xdr:rowOff>
    </xdr:to>
    <xdr:pic>
      <xdr:nvPicPr>
        <xdr:cNvPr id="16" name="9 Imagen" descr="PNA.wmf">
          <a:extLst>
            <a:ext uri="{FF2B5EF4-FFF2-40B4-BE49-F238E27FC236}">
              <a16:creationId xmlns:a16="http://schemas.microsoft.com/office/drawing/2014/main" id="{3431103E-1071-4252-A9BA-50AD008BBC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00130" y="35204931"/>
          <a:ext cx="468000" cy="468001"/>
        </a:xfrm>
        <a:prstGeom prst="rect">
          <a:avLst/>
        </a:prstGeom>
      </xdr:spPr>
    </xdr:pic>
    <xdr:clientData/>
  </xdr:twoCellAnchor>
  <xdr:twoCellAnchor editAs="oneCell">
    <xdr:from>
      <xdr:col>6</xdr:col>
      <xdr:colOff>66975</xdr:colOff>
      <xdr:row>240</xdr:row>
      <xdr:rowOff>11303</xdr:rowOff>
    </xdr:from>
    <xdr:to>
      <xdr:col>6</xdr:col>
      <xdr:colOff>664811</xdr:colOff>
      <xdr:row>240</xdr:row>
      <xdr:rowOff>337293</xdr:rowOff>
    </xdr:to>
    <xdr:pic>
      <xdr:nvPicPr>
        <xdr:cNvPr id="17" name="115 Imagen" descr="06. MC.wmf">
          <a:extLst>
            <a:ext uri="{FF2B5EF4-FFF2-40B4-BE49-F238E27FC236}">
              <a16:creationId xmlns:a16="http://schemas.microsoft.com/office/drawing/2014/main" id="{B0DAD0F4-EAFB-41A8-AFEF-1E1F44908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210475" y="35272853"/>
          <a:ext cx="597836" cy="325990"/>
        </a:xfrm>
        <a:prstGeom prst="rect">
          <a:avLst/>
        </a:prstGeom>
      </xdr:spPr>
    </xdr:pic>
    <xdr:clientData/>
  </xdr:twoCellAnchor>
  <xdr:twoCellAnchor editAs="oneCell">
    <xdr:from>
      <xdr:col>5</xdr:col>
      <xdr:colOff>117311</xdr:colOff>
      <xdr:row>239</xdr:row>
      <xdr:rowOff>109130</xdr:rowOff>
    </xdr:from>
    <xdr:to>
      <xdr:col>5</xdr:col>
      <xdr:colOff>585311</xdr:colOff>
      <xdr:row>240</xdr:row>
      <xdr:rowOff>405681</xdr:rowOff>
    </xdr:to>
    <xdr:pic>
      <xdr:nvPicPr>
        <xdr:cNvPr id="18" name="7 Imagen" descr="PVEM.wmf">
          <a:extLst>
            <a:ext uri="{FF2B5EF4-FFF2-40B4-BE49-F238E27FC236}">
              <a16:creationId xmlns:a16="http://schemas.microsoft.com/office/drawing/2014/main" id="{CB9968AB-53EF-46AA-8DCD-0F8E0FE42F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6436" y="35199230"/>
          <a:ext cx="468000" cy="468001"/>
        </a:xfrm>
        <a:prstGeom prst="rect">
          <a:avLst/>
        </a:prstGeom>
      </xdr:spPr>
    </xdr:pic>
    <xdr:clientData/>
  </xdr:twoCellAnchor>
  <xdr:twoCellAnchor editAs="oneCell">
    <xdr:from>
      <xdr:col>2</xdr:col>
      <xdr:colOff>411265</xdr:colOff>
      <xdr:row>239</xdr:row>
      <xdr:rowOff>95250</xdr:rowOff>
    </xdr:from>
    <xdr:to>
      <xdr:col>2</xdr:col>
      <xdr:colOff>879265</xdr:colOff>
      <xdr:row>240</xdr:row>
      <xdr:rowOff>391801</xdr:rowOff>
    </xdr:to>
    <xdr:pic>
      <xdr:nvPicPr>
        <xdr:cNvPr id="19" name="117 Imagen" descr="02. PRI.wmf">
          <a:extLst>
            <a:ext uri="{FF2B5EF4-FFF2-40B4-BE49-F238E27FC236}">
              <a16:creationId xmlns:a16="http://schemas.microsoft.com/office/drawing/2014/main" id="{199B2654-60E3-431E-82FC-18B457615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97190" y="35185350"/>
          <a:ext cx="468000" cy="46800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200004</xdr:colOff>
      <xdr:row>239</xdr:row>
      <xdr:rowOff>99060</xdr:rowOff>
    </xdr:from>
    <xdr:to>
      <xdr:col>1</xdr:col>
      <xdr:colOff>668236</xdr:colOff>
      <xdr:row>240</xdr:row>
      <xdr:rowOff>395611</xdr:rowOff>
    </xdr:to>
    <xdr:pic>
      <xdr:nvPicPr>
        <xdr:cNvPr id="20" name="118 Imagen" descr="01. PAN.wmf">
          <a:extLst>
            <a:ext uri="{FF2B5EF4-FFF2-40B4-BE49-F238E27FC236}">
              <a16:creationId xmlns:a16="http://schemas.microsoft.com/office/drawing/2014/main" id="{C7B3F60C-AA05-4F64-A633-C70244DA2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19154" y="35189160"/>
          <a:ext cx="468232" cy="468001"/>
        </a:xfrm>
        <a:prstGeom prst="rect">
          <a:avLst/>
        </a:prstGeom>
      </xdr:spPr>
    </xdr:pic>
    <xdr:clientData/>
  </xdr:twoCellAnchor>
  <xdr:twoCellAnchor editAs="oneCell">
    <xdr:from>
      <xdr:col>7</xdr:col>
      <xdr:colOff>123002</xdr:colOff>
      <xdr:row>239</xdr:row>
      <xdr:rowOff>114300</xdr:rowOff>
    </xdr:from>
    <xdr:to>
      <xdr:col>7</xdr:col>
      <xdr:colOff>591002</xdr:colOff>
      <xdr:row>240</xdr:row>
      <xdr:rowOff>410851</xdr:rowOff>
    </xdr:to>
    <xdr:pic>
      <xdr:nvPicPr>
        <xdr:cNvPr id="21" name="119 Imagen" descr="Partido_Duranguense.png">
          <a:extLst>
            <a:ext uri="{FF2B5EF4-FFF2-40B4-BE49-F238E27FC236}">
              <a16:creationId xmlns:a16="http://schemas.microsoft.com/office/drawing/2014/main" id="{D71561F8-D6F6-4530-860D-DA830F5D5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980877" y="35204400"/>
          <a:ext cx="468000" cy="468001"/>
        </a:xfrm>
        <a:prstGeom prst="rect">
          <a:avLst/>
        </a:prstGeom>
      </xdr:spPr>
    </xdr:pic>
    <xdr:clientData/>
  </xdr:twoCellAnchor>
  <xdr:twoCellAnchor editAs="oneCell">
    <xdr:from>
      <xdr:col>10</xdr:col>
      <xdr:colOff>99522</xdr:colOff>
      <xdr:row>239</xdr:row>
      <xdr:rowOff>125730</xdr:rowOff>
    </xdr:from>
    <xdr:to>
      <xdr:col>10</xdr:col>
      <xdr:colOff>631198</xdr:colOff>
      <xdr:row>240</xdr:row>
      <xdr:rowOff>386281</xdr:rowOff>
    </xdr:to>
    <xdr:pic>
      <xdr:nvPicPr>
        <xdr:cNvPr id="22" name="120 Imagen" descr="9. PES.wmf">
          <a:extLst>
            <a:ext uri="{FF2B5EF4-FFF2-40B4-BE49-F238E27FC236}">
              <a16:creationId xmlns:a16="http://schemas.microsoft.com/office/drawing/2014/main" id="{623C7D4F-7859-4218-81FC-F134D3E46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00522" y="35215830"/>
          <a:ext cx="531676" cy="432001"/>
        </a:xfrm>
        <a:prstGeom prst="rect">
          <a:avLst/>
        </a:prstGeom>
      </xdr:spPr>
    </xdr:pic>
    <xdr:clientData/>
  </xdr:twoCellAnchor>
  <xdr:twoCellAnchor editAs="oneCell">
    <xdr:from>
      <xdr:col>7</xdr:col>
      <xdr:colOff>135733</xdr:colOff>
      <xdr:row>4</xdr:row>
      <xdr:rowOff>64459</xdr:rowOff>
    </xdr:from>
    <xdr:to>
      <xdr:col>7</xdr:col>
      <xdr:colOff>603733</xdr:colOff>
      <xdr:row>4</xdr:row>
      <xdr:rowOff>532459</xdr:rowOff>
    </xdr:to>
    <xdr:pic>
      <xdr:nvPicPr>
        <xdr:cNvPr id="23" name="7 Imagen" descr="PVEM.wmf">
          <a:extLst>
            <a:ext uri="{FF2B5EF4-FFF2-40B4-BE49-F238E27FC236}">
              <a16:creationId xmlns:a16="http://schemas.microsoft.com/office/drawing/2014/main" id="{6958AA25-A744-49B3-A5DE-9C9A485AA54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93608" y="893134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127880</xdr:colOff>
      <xdr:row>4</xdr:row>
      <xdr:rowOff>61174</xdr:rowOff>
    </xdr:from>
    <xdr:to>
      <xdr:col>9</xdr:col>
      <xdr:colOff>595880</xdr:colOff>
      <xdr:row>4</xdr:row>
      <xdr:rowOff>529174</xdr:rowOff>
    </xdr:to>
    <xdr:pic>
      <xdr:nvPicPr>
        <xdr:cNvPr id="24" name="9 Imagen" descr="PNA.wmf">
          <a:extLst>
            <a:ext uri="{FF2B5EF4-FFF2-40B4-BE49-F238E27FC236}">
              <a16:creationId xmlns:a16="http://schemas.microsoft.com/office/drawing/2014/main" id="{D6843C96-FA0E-4885-B0E7-1197E4D1628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14505" y="889849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92814</xdr:colOff>
      <xdr:row>4</xdr:row>
      <xdr:rowOff>81059</xdr:rowOff>
    </xdr:from>
    <xdr:to>
      <xdr:col>10</xdr:col>
      <xdr:colOff>624490</xdr:colOff>
      <xdr:row>4</xdr:row>
      <xdr:rowOff>516010</xdr:rowOff>
    </xdr:to>
    <xdr:pic>
      <xdr:nvPicPr>
        <xdr:cNvPr id="25" name="125 Imagen" descr="9. PES.wmf">
          <a:extLst>
            <a:ext uri="{FF2B5EF4-FFF2-40B4-BE49-F238E27FC236}">
              <a16:creationId xmlns:a16="http://schemas.microsoft.com/office/drawing/2014/main" id="{21E4026B-53CA-4CFA-8323-A6FEFDDE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93814" y="909734"/>
          <a:ext cx="531676" cy="434951"/>
        </a:xfrm>
        <a:prstGeom prst="rect">
          <a:avLst/>
        </a:prstGeom>
      </xdr:spPr>
    </xdr:pic>
    <xdr:clientData/>
  </xdr:twoCellAnchor>
  <xdr:twoCellAnchor editAs="oneCell">
    <xdr:from>
      <xdr:col>6</xdr:col>
      <xdr:colOff>66647</xdr:colOff>
      <xdr:row>4</xdr:row>
      <xdr:rowOff>125640</xdr:rowOff>
    </xdr:from>
    <xdr:to>
      <xdr:col>6</xdr:col>
      <xdr:colOff>664801</xdr:colOff>
      <xdr:row>4</xdr:row>
      <xdr:rowOff>449640</xdr:rowOff>
    </xdr:to>
    <xdr:pic>
      <xdr:nvPicPr>
        <xdr:cNvPr id="26" name="126 Imagen" descr="10. PT-MORENA.wmf">
          <a:extLst>
            <a:ext uri="{FF2B5EF4-FFF2-40B4-BE49-F238E27FC236}">
              <a16:creationId xmlns:a16="http://schemas.microsoft.com/office/drawing/2014/main" id="{3FDAC26B-E233-4F73-AD2A-25F4C200B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10147" y="954315"/>
          <a:ext cx="598154" cy="3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120826</xdr:colOff>
      <xdr:row>4</xdr:row>
      <xdr:rowOff>61785</xdr:rowOff>
    </xdr:from>
    <xdr:to>
      <xdr:col>4</xdr:col>
      <xdr:colOff>588826</xdr:colOff>
      <xdr:row>4</xdr:row>
      <xdr:rowOff>529785</xdr:rowOff>
    </xdr:to>
    <xdr:pic>
      <xdr:nvPicPr>
        <xdr:cNvPr id="27" name="127 Imagen" descr="11. PAN-PRD-PD.wmf">
          <a:extLst>
            <a:ext uri="{FF2B5EF4-FFF2-40B4-BE49-F238E27FC236}">
              <a16:creationId xmlns:a16="http://schemas.microsoft.com/office/drawing/2014/main" id="{0DF38564-D5E6-43CE-8C08-28A0B740BD7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35576" y="89046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8</xdr:col>
      <xdr:colOff>69253</xdr:colOff>
      <xdr:row>4</xdr:row>
      <xdr:rowOff>132047</xdr:rowOff>
    </xdr:from>
    <xdr:to>
      <xdr:col>8</xdr:col>
      <xdr:colOff>667089</xdr:colOff>
      <xdr:row>4</xdr:row>
      <xdr:rowOff>458037</xdr:rowOff>
    </xdr:to>
    <xdr:pic>
      <xdr:nvPicPr>
        <xdr:cNvPr id="28" name="128 Imagen" descr="06. MC.wmf">
          <a:extLst>
            <a:ext uri="{FF2B5EF4-FFF2-40B4-BE49-F238E27FC236}">
              <a16:creationId xmlns:a16="http://schemas.microsoft.com/office/drawing/2014/main" id="{6E8FF228-950E-4615-90F3-CAE5CBB0B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641503" y="960722"/>
          <a:ext cx="597836" cy="325990"/>
        </a:xfrm>
        <a:prstGeom prst="rect">
          <a:avLst/>
        </a:prstGeom>
      </xdr:spPr>
    </xdr:pic>
    <xdr:clientData/>
  </xdr:twoCellAnchor>
  <xdr:twoCellAnchor editAs="oneCell">
    <xdr:from>
      <xdr:col>11</xdr:col>
      <xdr:colOff>66537</xdr:colOff>
      <xdr:row>4</xdr:row>
      <xdr:rowOff>177035</xdr:rowOff>
    </xdr:from>
    <xdr:to>
      <xdr:col>11</xdr:col>
      <xdr:colOff>661825</xdr:colOff>
      <xdr:row>4</xdr:row>
      <xdr:rowOff>430808</xdr:rowOff>
    </xdr:to>
    <xdr:pic>
      <xdr:nvPicPr>
        <xdr:cNvPr id="29" name="131 Imagen" descr="13. PONCHO TORRES.wmf">
          <a:extLst>
            <a:ext uri="{FF2B5EF4-FFF2-40B4-BE49-F238E27FC236}">
              <a16:creationId xmlns:a16="http://schemas.microsoft.com/office/drawing/2014/main" id="{EE0B1559-79BB-45A2-A2D8-EE5BDB977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781912" y="1005710"/>
          <a:ext cx="595288" cy="253773"/>
        </a:xfrm>
        <a:prstGeom prst="rect">
          <a:avLst/>
        </a:prstGeom>
      </xdr:spPr>
    </xdr:pic>
    <xdr:clientData/>
  </xdr:twoCellAnchor>
  <xdr:twoCellAnchor editAs="oneCell">
    <xdr:from>
      <xdr:col>11</xdr:col>
      <xdr:colOff>71888</xdr:colOff>
      <xdr:row>240</xdr:row>
      <xdr:rowOff>53914</xdr:rowOff>
    </xdr:from>
    <xdr:to>
      <xdr:col>11</xdr:col>
      <xdr:colOff>667176</xdr:colOff>
      <xdr:row>240</xdr:row>
      <xdr:rowOff>307687</xdr:rowOff>
    </xdr:to>
    <xdr:pic>
      <xdr:nvPicPr>
        <xdr:cNvPr id="30" name="132 Imagen" descr="13. PONCHO TORRES.wmf">
          <a:extLst>
            <a:ext uri="{FF2B5EF4-FFF2-40B4-BE49-F238E27FC236}">
              <a16:creationId xmlns:a16="http://schemas.microsoft.com/office/drawing/2014/main" id="{34026582-826D-46D1-9ADD-4BF49FEF9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787263" y="35315464"/>
          <a:ext cx="595288" cy="253773"/>
        </a:xfrm>
        <a:prstGeom prst="rect">
          <a:avLst/>
        </a:prstGeom>
      </xdr:spPr>
    </xdr:pic>
    <xdr:clientData/>
  </xdr:twoCellAnchor>
  <xdr:twoCellAnchor editAs="oneCell">
    <xdr:from>
      <xdr:col>15</xdr:col>
      <xdr:colOff>718166</xdr:colOff>
      <xdr:row>0</xdr:row>
      <xdr:rowOff>0</xdr:rowOff>
    </xdr:from>
    <xdr:to>
      <xdr:col>16</xdr:col>
      <xdr:colOff>735672</xdr:colOff>
      <xdr:row>3</xdr:row>
      <xdr:rowOff>143774</xdr:rowOff>
    </xdr:to>
    <xdr:pic>
      <xdr:nvPicPr>
        <xdr:cNvPr id="31" name="39 Imagen" descr="Marco Nazas.png">
          <a:extLst>
            <a:ext uri="{FF2B5EF4-FFF2-40B4-BE49-F238E27FC236}">
              <a16:creationId xmlns:a16="http://schemas.microsoft.com/office/drawing/2014/main" id="{F7ADF9F3-A8BF-4324-94F2-8A8432954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233891" y="0"/>
          <a:ext cx="731881" cy="800999"/>
        </a:xfrm>
        <a:prstGeom prst="rect">
          <a:avLst/>
        </a:prstGeom>
      </xdr:spPr>
    </xdr:pic>
    <xdr:clientData/>
  </xdr:twoCellAnchor>
  <xdr:twoCellAnchor editAs="oneCell">
    <xdr:from>
      <xdr:col>5</xdr:col>
      <xdr:colOff>147571</xdr:colOff>
      <xdr:row>4</xdr:row>
      <xdr:rowOff>53662</xdr:rowOff>
    </xdr:from>
    <xdr:to>
      <xdr:col>5</xdr:col>
      <xdr:colOff>620759</xdr:colOff>
      <xdr:row>4</xdr:row>
      <xdr:rowOff>525262</xdr:rowOff>
    </xdr:to>
    <xdr:pic>
      <xdr:nvPicPr>
        <xdr:cNvPr id="32" name="43 Imagen" descr="Marco Nazas.png">
          <a:extLst>
            <a:ext uri="{FF2B5EF4-FFF2-40B4-BE49-F238E27FC236}">
              <a16:creationId xmlns:a16="http://schemas.microsoft.com/office/drawing/2014/main" id="{D1478BBE-310A-4D35-BB45-7E2BFDB1F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576696" y="882337"/>
          <a:ext cx="473188" cy="471600"/>
        </a:xfrm>
        <a:prstGeom prst="rect">
          <a:avLst/>
        </a:prstGeom>
      </xdr:spPr>
    </xdr:pic>
    <xdr:clientData/>
  </xdr:twoCellAnchor>
  <xdr:oneCellAnchor>
    <xdr:from>
      <xdr:col>12</xdr:col>
      <xdr:colOff>127384</xdr:colOff>
      <xdr:row>233</xdr:row>
      <xdr:rowOff>52139</xdr:rowOff>
    </xdr:from>
    <xdr:ext cx="471600" cy="471600"/>
    <xdr:pic>
      <xdr:nvPicPr>
        <xdr:cNvPr id="33" name="Imagen 32">
          <a:extLst>
            <a:ext uri="{FF2B5EF4-FFF2-40B4-BE49-F238E27FC236}">
              <a16:creationId xmlns:a16="http://schemas.microsoft.com/office/drawing/2014/main" id="{6DFE5D9B-BD8E-48B8-BD25-CA4F5422A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7134" y="33723014"/>
          <a:ext cx="471600" cy="471600"/>
        </a:xfrm>
        <a:prstGeom prst="rect">
          <a:avLst/>
        </a:prstGeom>
      </xdr:spPr>
    </xdr:pic>
    <xdr:clientData/>
  </xdr:oneCellAnchor>
  <xdr:oneCellAnchor>
    <xdr:from>
      <xdr:col>13</xdr:col>
      <xdr:colOff>117986</xdr:colOff>
      <xdr:row>233</xdr:row>
      <xdr:rowOff>52137</xdr:rowOff>
    </xdr:from>
    <xdr:ext cx="471600" cy="471600"/>
    <xdr:pic>
      <xdr:nvPicPr>
        <xdr:cNvPr id="34" name="Imagen 33">
          <a:extLst>
            <a:ext uri="{FF2B5EF4-FFF2-40B4-BE49-F238E27FC236}">
              <a16:creationId xmlns:a16="http://schemas.microsoft.com/office/drawing/2014/main" id="{2FA7C2F9-4A5C-4BD6-AFD8-8DCFBB34C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2111" y="33723012"/>
          <a:ext cx="471600" cy="471600"/>
        </a:xfrm>
        <a:prstGeom prst="rect">
          <a:avLst/>
        </a:prstGeom>
      </xdr:spPr>
    </xdr:pic>
    <xdr:clientData/>
  </xdr:oneCellAnchor>
  <xdr:oneCellAnchor>
    <xdr:from>
      <xdr:col>12</xdr:col>
      <xdr:colOff>127384</xdr:colOff>
      <xdr:row>4</xdr:row>
      <xdr:rowOff>52139</xdr:rowOff>
    </xdr:from>
    <xdr:ext cx="471600" cy="471600"/>
    <xdr:pic>
      <xdr:nvPicPr>
        <xdr:cNvPr id="35" name="Imagen 34">
          <a:extLst>
            <a:ext uri="{FF2B5EF4-FFF2-40B4-BE49-F238E27FC236}">
              <a16:creationId xmlns:a16="http://schemas.microsoft.com/office/drawing/2014/main" id="{8E3D9C5D-B0C7-460D-9C3E-13BCFFD3F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7134" y="880814"/>
          <a:ext cx="471600" cy="471600"/>
        </a:xfrm>
        <a:prstGeom prst="rect">
          <a:avLst/>
        </a:prstGeom>
      </xdr:spPr>
    </xdr:pic>
    <xdr:clientData/>
  </xdr:oneCellAnchor>
  <xdr:oneCellAnchor>
    <xdr:from>
      <xdr:col>13</xdr:col>
      <xdr:colOff>125793</xdr:colOff>
      <xdr:row>4</xdr:row>
      <xdr:rowOff>52137</xdr:rowOff>
    </xdr:from>
    <xdr:ext cx="471600" cy="471600"/>
    <xdr:pic>
      <xdr:nvPicPr>
        <xdr:cNvPr id="36" name="Imagen 35">
          <a:extLst>
            <a:ext uri="{FF2B5EF4-FFF2-40B4-BE49-F238E27FC236}">
              <a16:creationId xmlns:a16="http://schemas.microsoft.com/office/drawing/2014/main" id="{E5838574-72BB-4791-BA6F-0DA75F090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9918" y="880812"/>
          <a:ext cx="471600" cy="471600"/>
        </a:xfrm>
        <a:prstGeom prst="rect">
          <a:avLst/>
        </a:prstGeom>
      </xdr:spPr>
    </xdr:pic>
    <xdr:clientData/>
  </xdr:oneCellAnchor>
  <xdr:oneCellAnchor>
    <xdr:from>
      <xdr:col>12</xdr:col>
      <xdr:colOff>123636</xdr:colOff>
      <xdr:row>239</xdr:row>
      <xdr:rowOff>114754</xdr:rowOff>
    </xdr:from>
    <xdr:ext cx="471600" cy="471600"/>
    <xdr:pic>
      <xdr:nvPicPr>
        <xdr:cNvPr id="37" name="Imagen 36">
          <a:extLst>
            <a:ext uri="{FF2B5EF4-FFF2-40B4-BE49-F238E27FC236}">
              <a16:creationId xmlns:a16="http://schemas.microsoft.com/office/drawing/2014/main" id="{429C0A03-D5EB-4D07-90BE-8EE8CB811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386" y="35204854"/>
          <a:ext cx="471600" cy="471600"/>
        </a:xfrm>
        <a:prstGeom prst="rect">
          <a:avLst/>
        </a:prstGeom>
      </xdr:spPr>
    </xdr:pic>
    <xdr:clientData/>
  </xdr:oneCellAnchor>
  <xdr:oneCellAnchor>
    <xdr:from>
      <xdr:col>13</xdr:col>
      <xdr:colOff>122046</xdr:colOff>
      <xdr:row>239</xdr:row>
      <xdr:rowOff>114752</xdr:rowOff>
    </xdr:from>
    <xdr:ext cx="471600" cy="471600"/>
    <xdr:pic>
      <xdr:nvPicPr>
        <xdr:cNvPr id="38" name="Imagen 37">
          <a:extLst>
            <a:ext uri="{FF2B5EF4-FFF2-40B4-BE49-F238E27FC236}">
              <a16:creationId xmlns:a16="http://schemas.microsoft.com/office/drawing/2014/main" id="{F1C6F9E9-5E6A-4A09-A0F7-BD1CCE32C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171" y="35204852"/>
          <a:ext cx="471600" cy="471600"/>
        </a:xfrm>
        <a:prstGeom prst="rect">
          <a:avLst/>
        </a:prstGeom>
      </xdr:spPr>
    </xdr:pic>
    <xdr:clientData/>
  </xdr:oneCellAnchor>
  <xdr:twoCellAnchor editAs="oneCell">
    <xdr:from>
      <xdr:col>0</xdr:col>
      <xdr:colOff>105998</xdr:colOff>
      <xdr:row>3</xdr:row>
      <xdr:rowOff>9399</xdr:rowOff>
    </xdr:from>
    <xdr:to>
      <xdr:col>0</xdr:col>
      <xdr:colOff>749945</xdr:colOff>
      <xdr:row>4</xdr:row>
      <xdr:rowOff>563981</xdr:rowOff>
    </xdr:to>
    <xdr:pic>
      <xdr:nvPicPr>
        <xdr:cNvPr id="39" name="119 Imagen" descr="DURANGO.png">
          <a:extLst>
            <a:ext uri="{FF2B5EF4-FFF2-40B4-BE49-F238E27FC236}">
              <a16:creationId xmlns:a16="http://schemas.microsoft.com/office/drawing/2014/main" id="{F7A18C62-BB38-4C30-BAF6-320873FF7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5998" y="666624"/>
          <a:ext cx="643947" cy="726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74427-0B1F-4BD7-8628-6E7A5AF18866}">
  <sheetPr filterMode="1">
    <tabColor theme="7" tint="-0.249977111117893"/>
  </sheetPr>
  <dimension ref="A1:S247"/>
  <sheetViews>
    <sheetView tabSelected="1" view="pageBreakPreview" zoomScale="90" zoomScaleNormal="96" zoomScaleSheetLayoutView="90" workbookViewId="0">
      <selection activeCell="C6" sqref="C6"/>
    </sheetView>
  </sheetViews>
  <sheetFormatPr baseColWidth="10" defaultRowHeight="15" x14ac:dyDescent="0.2"/>
  <cols>
    <col min="1" max="1" width="12.33203125" customWidth="1"/>
    <col min="2" max="2" width="13" customWidth="1"/>
    <col min="3" max="3" width="19" customWidth="1"/>
    <col min="4" max="4" width="11.5" customWidth="1"/>
    <col min="5" max="14" width="10.6640625" customWidth="1"/>
    <col min="15" max="16" width="10.33203125" customWidth="1"/>
    <col min="17" max="17" width="11.33203125" style="3" customWidth="1"/>
  </cols>
  <sheetData>
    <row r="1" spans="1:17" ht="17.5" customHeight="1" x14ac:dyDescent="0.2">
      <c r="C1" s="2" t="s">
        <v>36</v>
      </c>
      <c r="P1" s="3"/>
      <c r="Q1"/>
    </row>
    <row r="2" spans="1:17" ht="17.5" customHeight="1" x14ac:dyDescent="0.2">
      <c r="C2" s="4" t="s">
        <v>53</v>
      </c>
      <c r="P2" s="3"/>
      <c r="Q2"/>
    </row>
    <row r="3" spans="1:17" ht="17.5" customHeight="1" x14ac:dyDescent="0.2">
      <c r="C3" s="1" t="s">
        <v>37</v>
      </c>
      <c r="P3" s="3"/>
      <c r="Q3"/>
    </row>
    <row r="4" spans="1:17" ht="14" customHeight="1" x14ac:dyDescent="0.2">
      <c r="A4" s="82"/>
      <c r="B4" s="107" t="s">
        <v>217</v>
      </c>
      <c r="C4" s="108"/>
      <c r="D4" s="109" t="s">
        <v>0</v>
      </c>
      <c r="E4" s="104" t="s">
        <v>38</v>
      </c>
      <c r="F4" s="105"/>
      <c r="G4" s="105"/>
      <c r="H4" s="105"/>
      <c r="I4" s="105"/>
      <c r="J4" s="105"/>
      <c r="K4" s="105"/>
      <c r="L4" s="105"/>
      <c r="M4" s="105"/>
      <c r="N4" s="105"/>
      <c r="O4" s="106" t="s">
        <v>1</v>
      </c>
      <c r="P4" s="5"/>
      <c r="Q4" s="6"/>
    </row>
    <row r="5" spans="1:17" ht="45" customHeight="1" x14ac:dyDescent="0.2">
      <c r="A5" s="82"/>
      <c r="B5" s="108"/>
      <c r="C5" s="108"/>
      <c r="D5" s="103"/>
      <c r="E5" s="7"/>
      <c r="F5" s="8"/>
      <c r="G5" s="8"/>
      <c r="H5" s="8"/>
      <c r="I5" s="8"/>
      <c r="J5" s="8"/>
      <c r="K5" s="8"/>
      <c r="L5" s="8"/>
      <c r="M5" s="8"/>
      <c r="N5" s="9"/>
      <c r="O5" s="89"/>
      <c r="P5" s="95" t="s">
        <v>39</v>
      </c>
      <c r="Q5" s="110"/>
    </row>
    <row r="6" spans="1:17" s="23" customFormat="1" ht="15" customHeight="1" x14ac:dyDescent="0.2">
      <c r="A6" s="10" t="s">
        <v>216</v>
      </c>
      <c r="B6" s="11" t="s">
        <v>2</v>
      </c>
      <c r="C6" s="12" t="s">
        <v>35</v>
      </c>
      <c r="D6" s="103"/>
      <c r="E6" s="13" t="s">
        <v>40</v>
      </c>
      <c r="F6" s="14" t="s">
        <v>4</v>
      </c>
      <c r="G6" s="14" t="s">
        <v>41</v>
      </c>
      <c r="H6" s="14" t="s">
        <v>5</v>
      </c>
      <c r="I6" s="15" t="s">
        <v>7</v>
      </c>
      <c r="J6" s="15" t="s">
        <v>42</v>
      </c>
      <c r="K6" s="15" t="s">
        <v>43</v>
      </c>
      <c r="L6" s="15" t="s">
        <v>54</v>
      </c>
      <c r="M6" s="15" t="s">
        <v>10</v>
      </c>
      <c r="N6" s="15" t="s">
        <v>44</v>
      </c>
      <c r="O6" s="16" t="s">
        <v>45</v>
      </c>
      <c r="P6" s="16" t="s">
        <v>46</v>
      </c>
      <c r="Q6" s="16" t="s">
        <v>47</v>
      </c>
    </row>
    <row r="7" spans="1:17" s="23" customFormat="1" ht="11.75" hidden="1" customHeight="1" x14ac:dyDescent="0.2">
      <c r="A7" s="17" t="s">
        <v>55</v>
      </c>
      <c r="B7" s="18">
        <v>109</v>
      </c>
      <c r="C7" s="19" t="s">
        <v>11</v>
      </c>
      <c r="D7" s="20">
        <f t="shared" ref="D7:D70" si="0">(LARGE(E7:L7,1)-LARGE(E7:L7,2))/O7</f>
        <v>0.10344827586206896</v>
      </c>
      <c r="E7" s="21">
        <v>83</v>
      </c>
      <c r="F7" s="21">
        <v>43</v>
      </c>
      <c r="G7" s="21">
        <v>116</v>
      </c>
      <c r="H7" s="21">
        <v>9</v>
      </c>
      <c r="I7" s="21">
        <v>26</v>
      </c>
      <c r="J7" s="21">
        <v>9</v>
      </c>
      <c r="K7" s="21">
        <v>6</v>
      </c>
      <c r="L7" s="21">
        <v>12</v>
      </c>
      <c r="M7" s="21">
        <v>1</v>
      </c>
      <c r="N7" s="21">
        <v>14</v>
      </c>
      <c r="O7" s="21">
        <v>319</v>
      </c>
      <c r="P7" s="21">
        <v>687</v>
      </c>
      <c r="Q7" s="22">
        <f t="shared" ref="Q7:Q198" si="1">O7/P7</f>
        <v>0.46433770014556042</v>
      </c>
    </row>
    <row r="8" spans="1:17" s="23" customFormat="1" ht="11.75" hidden="1" customHeight="1" x14ac:dyDescent="0.2">
      <c r="A8" s="24" t="s">
        <v>56</v>
      </c>
      <c r="B8" s="25">
        <v>109</v>
      </c>
      <c r="C8" s="26" t="s">
        <v>12</v>
      </c>
      <c r="D8" s="27">
        <f t="shared" si="0"/>
        <v>7.6411960132890366E-2</v>
      </c>
      <c r="E8" s="28">
        <v>74</v>
      </c>
      <c r="F8" s="28">
        <v>52</v>
      </c>
      <c r="G8" s="28">
        <v>97</v>
      </c>
      <c r="H8" s="28">
        <v>17</v>
      </c>
      <c r="I8" s="28">
        <v>27</v>
      </c>
      <c r="J8" s="28">
        <v>11</v>
      </c>
      <c r="K8" s="28">
        <v>4</v>
      </c>
      <c r="L8" s="28">
        <v>16</v>
      </c>
      <c r="M8" s="28">
        <v>0</v>
      </c>
      <c r="N8" s="28">
        <v>3</v>
      </c>
      <c r="O8" s="28">
        <v>301</v>
      </c>
      <c r="P8" s="28">
        <v>687</v>
      </c>
      <c r="Q8" s="29">
        <f t="shared" si="1"/>
        <v>0.438136826783115</v>
      </c>
    </row>
    <row r="9" spans="1:17" s="23" customFormat="1" ht="11.75" hidden="1" customHeight="1" x14ac:dyDescent="0.2">
      <c r="A9" s="30" t="s">
        <v>57</v>
      </c>
      <c r="B9" s="31">
        <v>109</v>
      </c>
      <c r="C9" s="32" t="s">
        <v>13</v>
      </c>
      <c r="D9" s="33">
        <f t="shared" si="0"/>
        <v>2.7932960893854747E-2</v>
      </c>
      <c r="E9" s="34">
        <v>101</v>
      </c>
      <c r="F9" s="34">
        <v>62</v>
      </c>
      <c r="G9" s="34">
        <v>111</v>
      </c>
      <c r="H9" s="34">
        <v>9</v>
      </c>
      <c r="I9" s="34">
        <v>21</v>
      </c>
      <c r="J9" s="34">
        <v>12</v>
      </c>
      <c r="K9" s="34">
        <v>6</v>
      </c>
      <c r="L9" s="34">
        <v>18</v>
      </c>
      <c r="M9" s="34">
        <v>0</v>
      </c>
      <c r="N9" s="34">
        <v>18</v>
      </c>
      <c r="O9" s="34">
        <v>358</v>
      </c>
      <c r="P9" s="34">
        <v>687</v>
      </c>
      <c r="Q9" s="35">
        <f t="shared" si="1"/>
        <v>0.5211062590975255</v>
      </c>
    </row>
    <row r="10" spans="1:17" s="23" customFormat="1" ht="11.75" hidden="1" customHeight="1" x14ac:dyDescent="0.2">
      <c r="A10" s="24" t="s">
        <v>58</v>
      </c>
      <c r="B10" s="25">
        <v>109</v>
      </c>
      <c r="C10" s="26" t="s">
        <v>14</v>
      </c>
      <c r="D10" s="27">
        <f t="shared" si="0"/>
        <v>0.08</v>
      </c>
      <c r="E10" s="28">
        <v>87</v>
      </c>
      <c r="F10" s="28">
        <v>48</v>
      </c>
      <c r="G10" s="28">
        <v>113</v>
      </c>
      <c r="H10" s="28">
        <v>11</v>
      </c>
      <c r="I10" s="28">
        <v>15</v>
      </c>
      <c r="J10" s="28">
        <v>13</v>
      </c>
      <c r="K10" s="28">
        <v>5</v>
      </c>
      <c r="L10" s="28">
        <v>21</v>
      </c>
      <c r="M10" s="28">
        <v>1</v>
      </c>
      <c r="N10" s="28">
        <v>11</v>
      </c>
      <c r="O10" s="28">
        <v>325</v>
      </c>
      <c r="P10" s="28">
        <v>687</v>
      </c>
      <c r="Q10" s="29">
        <f t="shared" si="1"/>
        <v>0.47307132459970885</v>
      </c>
    </row>
    <row r="11" spans="1:17" s="23" customFormat="1" ht="11.75" hidden="1" customHeight="1" x14ac:dyDescent="0.2">
      <c r="A11" s="30" t="s">
        <v>59</v>
      </c>
      <c r="B11" s="31">
        <v>109</v>
      </c>
      <c r="C11" s="32" t="s">
        <v>15</v>
      </c>
      <c r="D11" s="33">
        <f t="shared" si="0"/>
        <v>0.10778443113772455</v>
      </c>
      <c r="E11" s="34">
        <v>81</v>
      </c>
      <c r="F11" s="34">
        <v>63</v>
      </c>
      <c r="G11" s="34">
        <v>117</v>
      </c>
      <c r="H11" s="34">
        <v>12</v>
      </c>
      <c r="I11" s="34">
        <v>16</v>
      </c>
      <c r="J11" s="34">
        <v>12</v>
      </c>
      <c r="K11" s="34">
        <v>7</v>
      </c>
      <c r="L11" s="34">
        <v>19</v>
      </c>
      <c r="M11" s="34">
        <v>0</v>
      </c>
      <c r="N11" s="34">
        <v>7</v>
      </c>
      <c r="O11" s="34">
        <v>334</v>
      </c>
      <c r="P11" s="34">
        <v>687</v>
      </c>
      <c r="Q11" s="35">
        <f t="shared" si="1"/>
        <v>0.48617176128093159</v>
      </c>
    </row>
    <row r="12" spans="1:17" s="23" customFormat="1" ht="11.75" hidden="1" customHeight="1" x14ac:dyDescent="0.2">
      <c r="A12" s="24" t="s">
        <v>60</v>
      </c>
      <c r="B12" s="25">
        <v>109</v>
      </c>
      <c r="C12" s="26" t="s">
        <v>16</v>
      </c>
      <c r="D12" s="27">
        <f t="shared" si="0"/>
        <v>0.11326860841423948</v>
      </c>
      <c r="E12" s="28">
        <v>81</v>
      </c>
      <c r="F12" s="28">
        <v>45</v>
      </c>
      <c r="G12" s="28">
        <v>116</v>
      </c>
      <c r="H12" s="28">
        <v>7</v>
      </c>
      <c r="I12" s="28">
        <v>13</v>
      </c>
      <c r="J12" s="28">
        <v>9</v>
      </c>
      <c r="K12" s="28">
        <v>8</v>
      </c>
      <c r="L12" s="28">
        <v>21</v>
      </c>
      <c r="M12" s="28">
        <v>0</v>
      </c>
      <c r="N12" s="28">
        <v>9</v>
      </c>
      <c r="O12" s="28">
        <v>309</v>
      </c>
      <c r="P12" s="28">
        <v>687</v>
      </c>
      <c r="Q12" s="29">
        <f t="shared" si="1"/>
        <v>0.44978165938864628</v>
      </c>
    </row>
    <row r="13" spans="1:17" s="23" customFormat="1" ht="11.75" customHeight="1" x14ac:dyDescent="0.2">
      <c r="A13" s="38" t="s">
        <v>48</v>
      </c>
      <c r="B13" s="39">
        <v>109</v>
      </c>
      <c r="C13" s="41" t="s">
        <v>21</v>
      </c>
      <c r="D13" s="40">
        <f t="shared" si="0"/>
        <v>8.3761562178828367E-2</v>
      </c>
      <c r="E13" s="42">
        <v>507</v>
      </c>
      <c r="F13" s="36">
        <v>313</v>
      </c>
      <c r="G13" s="43">
        <v>670</v>
      </c>
      <c r="H13" s="36">
        <v>65</v>
      </c>
      <c r="I13" s="36">
        <v>118</v>
      </c>
      <c r="J13" s="36">
        <v>66</v>
      </c>
      <c r="K13" s="36">
        <v>36</v>
      </c>
      <c r="L13" s="36">
        <v>107</v>
      </c>
      <c r="M13" s="36">
        <v>2</v>
      </c>
      <c r="N13" s="36">
        <v>62</v>
      </c>
      <c r="O13" s="36">
        <v>1946</v>
      </c>
      <c r="P13" s="36">
        <v>4122</v>
      </c>
      <c r="Q13" s="37">
        <f t="shared" si="1"/>
        <v>0.47210092188258129</v>
      </c>
    </row>
    <row r="14" spans="1:17" s="23" customFormat="1" ht="11.75" hidden="1" customHeight="1" x14ac:dyDescent="0.2">
      <c r="A14" s="24" t="s">
        <v>61</v>
      </c>
      <c r="B14" s="25">
        <v>111</v>
      </c>
      <c r="C14" s="26" t="s">
        <v>11</v>
      </c>
      <c r="D14" s="27">
        <f t="shared" si="0"/>
        <v>7.5566750629722929E-2</v>
      </c>
      <c r="E14" s="28">
        <v>111</v>
      </c>
      <c r="F14" s="28">
        <v>59</v>
      </c>
      <c r="G14" s="28">
        <v>141</v>
      </c>
      <c r="H14" s="28">
        <v>14</v>
      </c>
      <c r="I14" s="28">
        <v>17</v>
      </c>
      <c r="J14" s="28">
        <v>9</v>
      </c>
      <c r="K14" s="28">
        <v>4</v>
      </c>
      <c r="L14" s="28">
        <v>22</v>
      </c>
      <c r="M14" s="28">
        <v>0</v>
      </c>
      <c r="N14" s="28">
        <v>20</v>
      </c>
      <c r="O14" s="28">
        <v>397</v>
      </c>
      <c r="P14" s="28">
        <v>711</v>
      </c>
      <c r="Q14" s="29">
        <f t="shared" si="1"/>
        <v>0.55836849507735586</v>
      </c>
    </row>
    <row r="15" spans="1:17" s="23" customFormat="1" ht="11.75" hidden="1" customHeight="1" x14ac:dyDescent="0.2">
      <c r="A15" s="30" t="s">
        <v>62</v>
      </c>
      <c r="B15" s="31">
        <v>111</v>
      </c>
      <c r="C15" s="32" t="s">
        <v>12</v>
      </c>
      <c r="D15" s="33">
        <f t="shared" si="0"/>
        <v>0.11506849315068493</v>
      </c>
      <c r="E15" s="34">
        <v>94</v>
      </c>
      <c r="F15" s="34">
        <v>51</v>
      </c>
      <c r="G15" s="34">
        <v>136</v>
      </c>
      <c r="H15" s="34">
        <v>20</v>
      </c>
      <c r="I15" s="34">
        <v>24</v>
      </c>
      <c r="J15" s="34">
        <v>6</v>
      </c>
      <c r="K15" s="34">
        <v>6</v>
      </c>
      <c r="L15" s="34">
        <v>12</v>
      </c>
      <c r="M15" s="34">
        <v>0</v>
      </c>
      <c r="N15" s="34">
        <v>16</v>
      </c>
      <c r="O15" s="34">
        <v>365</v>
      </c>
      <c r="P15" s="34">
        <v>711</v>
      </c>
      <c r="Q15" s="35">
        <f t="shared" si="1"/>
        <v>0.51336146272855132</v>
      </c>
    </row>
    <row r="16" spans="1:17" s="23" customFormat="1" ht="11.75" hidden="1" customHeight="1" x14ac:dyDescent="0.2">
      <c r="A16" s="24" t="s">
        <v>63</v>
      </c>
      <c r="B16" s="25">
        <v>111</v>
      </c>
      <c r="C16" s="26" t="s">
        <v>13</v>
      </c>
      <c r="D16" s="27">
        <f t="shared" si="0"/>
        <v>0.12793733681462141</v>
      </c>
      <c r="E16" s="28">
        <v>91</v>
      </c>
      <c r="F16" s="28">
        <v>69</v>
      </c>
      <c r="G16" s="28">
        <v>140</v>
      </c>
      <c r="H16" s="28">
        <v>15</v>
      </c>
      <c r="I16" s="28">
        <v>20</v>
      </c>
      <c r="J16" s="28">
        <v>14</v>
      </c>
      <c r="K16" s="28">
        <v>6</v>
      </c>
      <c r="L16" s="28">
        <v>19</v>
      </c>
      <c r="M16" s="28">
        <v>0</v>
      </c>
      <c r="N16" s="28">
        <v>9</v>
      </c>
      <c r="O16" s="28">
        <v>383</v>
      </c>
      <c r="P16" s="28">
        <v>711</v>
      </c>
      <c r="Q16" s="29">
        <f t="shared" si="1"/>
        <v>0.53867791842475388</v>
      </c>
    </row>
    <row r="17" spans="1:17" s="23" customFormat="1" ht="11.75" hidden="1" customHeight="1" x14ac:dyDescent="0.2">
      <c r="A17" s="30" t="s">
        <v>64</v>
      </c>
      <c r="B17" s="31">
        <v>111</v>
      </c>
      <c r="C17" s="32" t="s">
        <v>14</v>
      </c>
      <c r="D17" s="33">
        <f t="shared" si="0"/>
        <v>0.11842105263157894</v>
      </c>
      <c r="E17" s="34">
        <v>98</v>
      </c>
      <c r="F17" s="34">
        <v>64</v>
      </c>
      <c r="G17" s="34">
        <v>143</v>
      </c>
      <c r="H17" s="34">
        <v>11</v>
      </c>
      <c r="I17" s="34">
        <v>16</v>
      </c>
      <c r="J17" s="34">
        <v>9</v>
      </c>
      <c r="K17" s="34">
        <v>7</v>
      </c>
      <c r="L17" s="34">
        <v>20</v>
      </c>
      <c r="M17" s="34">
        <v>0</v>
      </c>
      <c r="N17" s="34">
        <v>12</v>
      </c>
      <c r="O17" s="34">
        <v>380</v>
      </c>
      <c r="P17" s="34">
        <v>711</v>
      </c>
      <c r="Q17" s="35">
        <f t="shared" si="1"/>
        <v>0.5344585091420534</v>
      </c>
    </row>
    <row r="18" spans="1:17" s="23" customFormat="1" ht="11.75" hidden="1" customHeight="1" x14ac:dyDescent="0.2">
      <c r="A18" s="24" t="s">
        <v>65</v>
      </c>
      <c r="B18" s="25">
        <v>111</v>
      </c>
      <c r="C18" s="26" t="s">
        <v>15</v>
      </c>
      <c r="D18" s="27">
        <f t="shared" si="0"/>
        <v>7.8431372549019607E-2</v>
      </c>
      <c r="E18" s="28">
        <v>100</v>
      </c>
      <c r="F18" s="28">
        <v>48</v>
      </c>
      <c r="G18" s="28">
        <v>128</v>
      </c>
      <c r="H18" s="28">
        <v>16</v>
      </c>
      <c r="I18" s="28">
        <v>16</v>
      </c>
      <c r="J18" s="28">
        <v>11</v>
      </c>
      <c r="K18" s="28">
        <v>8</v>
      </c>
      <c r="L18" s="28">
        <v>17</v>
      </c>
      <c r="M18" s="28">
        <v>0</v>
      </c>
      <c r="N18" s="28">
        <v>13</v>
      </c>
      <c r="O18" s="28">
        <v>357</v>
      </c>
      <c r="P18" s="28">
        <v>711</v>
      </c>
      <c r="Q18" s="29">
        <f t="shared" si="1"/>
        <v>0.50210970464135019</v>
      </c>
    </row>
    <row r="19" spans="1:17" s="23" customFormat="1" ht="11.75" hidden="1" customHeight="1" x14ac:dyDescent="0.2">
      <c r="A19" s="30" t="s">
        <v>66</v>
      </c>
      <c r="B19" s="31">
        <v>111</v>
      </c>
      <c r="C19" s="32" t="s">
        <v>16</v>
      </c>
      <c r="D19" s="33">
        <f t="shared" si="0"/>
        <v>0.10526315789473684</v>
      </c>
      <c r="E19" s="34">
        <v>86</v>
      </c>
      <c r="F19" s="34">
        <v>53</v>
      </c>
      <c r="G19" s="34">
        <v>122</v>
      </c>
      <c r="H19" s="34">
        <v>11</v>
      </c>
      <c r="I19" s="34">
        <v>27</v>
      </c>
      <c r="J19" s="34">
        <v>7</v>
      </c>
      <c r="K19" s="34">
        <v>6</v>
      </c>
      <c r="L19" s="34">
        <v>20</v>
      </c>
      <c r="M19" s="34">
        <v>0</v>
      </c>
      <c r="N19" s="34">
        <v>10</v>
      </c>
      <c r="O19" s="34">
        <v>342</v>
      </c>
      <c r="P19" s="34">
        <v>711</v>
      </c>
      <c r="Q19" s="35">
        <f t="shared" si="1"/>
        <v>0.48101265822784811</v>
      </c>
    </row>
    <row r="20" spans="1:17" s="23" customFormat="1" ht="11.75" hidden="1" customHeight="1" x14ac:dyDescent="0.2">
      <c r="A20" s="24" t="s">
        <v>67</v>
      </c>
      <c r="B20" s="25">
        <v>111</v>
      </c>
      <c r="C20" s="26" t="s">
        <v>17</v>
      </c>
      <c r="D20" s="27">
        <f t="shared" si="0"/>
        <v>0.10215053763440861</v>
      </c>
      <c r="E20" s="28">
        <v>100</v>
      </c>
      <c r="F20" s="28">
        <v>56</v>
      </c>
      <c r="G20" s="28">
        <v>138</v>
      </c>
      <c r="H20" s="28">
        <v>14</v>
      </c>
      <c r="I20" s="28">
        <v>23</v>
      </c>
      <c r="J20" s="28">
        <v>6</v>
      </c>
      <c r="K20" s="28">
        <v>5</v>
      </c>
      <c r="L20" s="28">
        <v>20</v>
      </c>
      <c r="M20" s="28">
        <v>0</v>
      </c>
      <c r="N20" s="28">
        <v>10</v>
      </c>
      <c r="O20" s="28">
        <v>372</v>
      </c>
      <c r="P20" s="28">
        <v>711</v>
      </c>
      <c r="Q20" s="29">
        <f t="shared" si="1"/>
        <v>0.52320675105485237</v>
      </c>
    </row>
    <row r="21" spans="1:17" s="23" customFormat="1" ht="11.75" hidden="1" customHeight="1" x14ac:dyDescent="0.2">
      <c r="A21" s="30" t="s">
        <v>68</v>
      </c>
      <c r="B21" s="31">
        <v>111</v>
      </c>
      <c r="C21" s="32" t="s">
        <v>18</v>
      </c>
      <c r="D21" s="33">
        <f t="shared" si="0"/>
        <v>0.12332439678284182</v>
      </c>
      <c r="E21" s="34">
        <v>88</v>
      </c>
      <c r="F21" s="34">
        <v>54</v>
      </c>
      <c r="G21" s="34">
        <v>134</v>
      </c>
      <c r="H21" s="34">
        <v>20</v>
      </c>
      <c r="I21" s="34">
        <v>22</v>
      </c>
      <c r="J21" s="34">
        <v>13</v>
      </c>
      <c r="K21" s="34">
        <v>5</v>
      </c>
      <c r="L21" s="34">
        <v>21</v>
      </c>
      <c r="M21" s="34">
        <v>0</v>
      </c>
      <c r="N21" s="34">
        <v>16</v>
      </c>
      <c r="O21" s="34">
        <v>373</v>
      </c>
      <c r="P21" s="34">
        <v>711</v>
      </c>
      <c r="Q21" s="35">
        <f t="shared" si="1"/>
        <v>0.52461322081575246</v>
      </c>
    </row>
    <row r="22" spans="1:17" s="23" customFormat="1" ht="11.75" hidden="1" customHeight="1" x14ac:dyDescent="0.2">
      <c r="A22" s="24" t="s">
        <v>69</v>
      </c>
      <c r="B22" s="25">
        <v>111</v>
      </c>
      <c r="C22" s="26" t="s">
        <v>19</v>
      </c>
      <c r="D22" s="27">
        <f t="shared" si="0"/>
        <v>0.16752577319587628</v>
      </c>
      <c r="E22" s="28">
        <v>81</v>
      </c>
      <c r="F22" s="28">
        <v>68</v>
      </c>
      <c r="G22" s="28">
        <v>146</v>
      </c>
      <c r="H22" s="28">
        <v>18</v>
      </c>
      <c r="I22" s="28">
        <v>27</v>
      </c>
      <c r="J22" s="28">
        <v>7</v>
      </c>
      <c r="K22" s="28">
        <v>6</v>
      </c>
      <c r="L22" s="28">
        <v>27</v>
      </c>
      <c r="M22" s="28">
        <v>0</v>
      </c>
      <c r="N22" s="28">
        <v>8</v>
      </c>
      <c r="O22" s="28">
        <v>388</v>
      </c>
      <c r="P22" s="28">
        <v>711</v>
      </c>
      <c r="Q22" s="29">
        <f t="shared" si="1"/>
        <v>0.54571026722925453</v>
      </c>
    </row>
    <row r="23" spans="1:17" s="23" customFormat="1" ht="11.75" hidden="1" customHeight="1" x14ac:dyDescent="0.2">
      <c r="A23" s="30" t="s">
        <v>70</v>
      </c>
      <c r="B23" s="31">
        <v>111</v>
      </c>
      <c r="C23" s="32" t="s">
        <v>20</v>
      </c>
      <c r="D23" s="33">
        <f t="shared" si="0"/>
        <v>0.12628865979381443</v>
      </c>
      <c r="E23" s="34">
        <v>87</v>
      </c>
      <c r="F23" s="34">
        <v>70</v>
      </c>
      <c r="G23" s="34">
        <v>136</v>
      </c>
      <c r="H23" s="34">
        <v>22</v>
      </c>
      <c r="I23" s="34">
        <v>32</v>
      </c>
      <c r="J23" s="34">
        <v>8</v>
      </c>
      <c r="K23" s="34">
        <v>4</v>
      </c>
      <c r="L23" s="34">
        <v>23</v>
      </c>
      <c r="M23" s="34">
        <v>0</v>
      </c>
      <c r="N23" s="34">
        <v>6</v>
      </c>
      <c r="O23" s="34">
        <v>388</v>
      </c>
      <c r="P23" s="34">
        <v>710</v>
      </c>
      <c r="Q23" s="35">
        <f t="shared" si="1"/>
        <v>0.54647887323943667</v>
      </c>
    </row>
    <row r="24" spans="1:17" s="23" customFormat="1" ht="11.75" hidden="1" customHeight="1" x14ac:dyDescent="0.2">
      <c r="A24" s="24" t="s">
        <v>71</v>
      </c>
      <c r="B24" s="25">
        <v>111</v>
      </c>
      <c r="C24" s="26" t="s">
        <v>22</v>
      </c>
      <c r="D24" s="27">
        <f t="shared" si="0"/>
        <v>0.10962566844919786</v>
      </c>
      <c r="E24" s="28">
        <v>97</v>
      </c>
      <c r="F24" s="28">
        <v>54</v>
      </c>
      <c r="G24" s="28">
        <v>138</v>
      </c>
      <c r="H24" s="28">
        <v>12</v>
      </c>
      <c r="I24" s="28">
        <v>21</v>
      </c>
      <c r="J24" s="28">
        <v>12</v>
      </c>
      <c r="K24" s="28">
        <v>3</v>
      </c>
      <c r="L24" s="28">
        <v>19</v>
      </c>
      <c r="M24" s="28">
        <v>0</v>
      </c>
      <c r="N24" s="28">
        <v>18</v>
      </c>
      <c r="O24" s="28">
        <v>374</v>
      </c>
      <c r="P24" s="28">
        <v>710</v>
      </c>
      <c r="Q24" s="29">
        <f t="shared" si="1"/>
        <v>0.52676056338028165</v>
      </c>
    </row>
    <row r="25" spans="1:17" s="23" customFormat="1" ht="11.75" hidden="1" customHeight="1" x14ac:dyDescent="0.2">
      <c r="A25" s="30" t="s">
        <v>72</v>
      </c>
      <c r="B25" s="31">
        <v>111</v>
      </c>
      <c r="C25" s="32" t="s">
        <v>23</v>
      </c>
      <c r="D25" s="33">
        <f t="shared" si="0"/>
        <v>5.3763440860215055E-2</v>
      </c>
      <c r="E25" s="34">
        <v>100</v>
      </c>
      <c r="F25" s="34">
        <v>73</v>
      </c>
      <c r="G25" s="34">
        <v>120</v>
      </c>
      <c r="H25" s="34">
        <v>18</v>
      </c>
      <c r="I25" s="34">
        <v>25</v>
      </c>
      <c r="J25" s="34">
        <v>8</v>
      </c>
      <c r="K25" s="34">
        <v>4</v>
      </c>
      <c r="L25" s="34">
        <v>13</v>
      </c>
      <c r="M25" s="34">
        <v>0</v>
      </c>
      <c r="N25" s="34">
        <v>11</v>
      </c>
      <c r="O25" s="34">
        <v>372</v>
      </c>
      <c r="P25" s="34">
        <v>710</v>
      </c>
      <c r="Q25" s="35">
        <f t="shared" si="1"/>
        <v>0.52394366197183095</v>
      </c>
    </row>
    <row r="26" spans="1:17" s="23" customFormat="1" ht="11.75" customHeight="1" x14ac:dyDescent="0.2">
      <c r="A26" s="38" t="s">
        <v>48</v>
      </c>
      <c r="B26" s="39">
        <v>111</v>
      </c>
      <c r="C26" s="41" t="s">
        <v>24</v>
      </c>
      <c r="D26" s="40">
        <f t="shared" si="0"/>
        <v>0.10888443553774214</v>
      </c>
      <c r="E26" s="42">
        <v>1133</v>
      </c>
      <c r="F26" s="36">
        <v>719</v>
      </c>
      <c r="G26" s="43">
        <v>1622</v>
      </c>
      <c r="H26" s="36">
        <v>191</v>
      </c>
      <c r="I26" s="36">
        <v>270</v>
      </c>
      <c r="J26" s="36">
        <v>110</v>
      </c>
      <c r="K26" s="36">
        <v>64</v>
      </c>
      <c r="L26" s="36">
        <v>233</v>
      </c>
      <c r="M26" s="36">
        <v>0</v>
      </c>
      <c r="N26" s="36">
        <v>149</v>
      </c>
      <c r="O26" s="36">
        <v>4491</v>
      </c>
      <c r="P26" s="36">
        <v>8529</v>
      </c>
      <c r="Q26" s="37">
        <f t="shared" si="1"/>
        <v>0.52655645444952515</v>
      </c>
    </row>
    <row r="27" spans="1:17" s="23" customFormat="1" ht="11.75" hidden="1" customHeight="1" x14ac:dyDescent="0.2">
      <c r="A27" s="30" t="s">
        <v>73</v>
      </c>
      <c r="B27" s="31">
        <v>112</v>
      </c>
      <c r="C27" s="32" t="s">
        <v>11</v>
      </c>
      <c r="D27" s="33">
        <f t="shared" si="0"/>
        <v>9.4043887147335428E-3</v>
      </c>
      <c r="E27" s="34">
        <v>85</v>
      </c>
      <c r="F27" s="34">
        <v>54</v>
      </c>
      <c r="G27" s="34">
        <v>88</v>
      </c>
      <c r="H27" s="34">
        <v>15</v>
      </c>
      <c r="I27" s="34">
        <v>23</v>
      </c>
      <c r="J27" s="34">
        <v>8</v>
      </c>
      <c r="K27" s="34">
        <v>8</v>
      </c>
      <c r="L27" s="34">
        <v>18</v>
      </c>
      <c r="M27" s="34">
        <v>1</v>
      </c>
      <c r="N27" s="34">
        <v>19</v>
      </c>
      <c r="O27" s="34">
        <v>319</v>
      </c>
      <c r="P27" s="34">
        <v>533</v>
      </c>
      <c r="Q27" s="35">
        <f t="shared" si="1"/>
        <v>0.59849906191369606</v>
      </c>
    </row>
    <row r="28" spans="1:17" s="23" customFormat="1" ht="11.75" hidden="1" customHeight="1" x14ac:dyDescent="0.2">
      <c r="A28" s="24" t="s">
        <v>74</v>
      </c>
      <c r="B28" s="25">
        <v>112</v>
      </c>
      <c r="C28" s="26" t="s">
        <v>12</v>
      </c>
      <c r="D28" s="27">
        <f t="shared" si="0"/>
        <v>8.2352941176470587E-2</v>
      </c>
      <c r="E28" s="28">
        <v>117</v>
      </c>
      <c r="F28" s="28">
        <v>64</v>
      </c>
      <c r="G28" s="28">
        <v>89</v>
      </c>
      <c r="H28" s="28">
        <v>13</v>
      </c>
      <c r="I28" s="28">
        <v>20</v>
      </c>
      <c r="J28" s="28">
        <v>8</v>
      </c>
      <c r="K28" s="28">
        <v>3</v>
      </c>
      <c r="L28" s="28">
        <v>16</v>
      </c>
      <c r="M28" s="28">
        <v>0</v>
      </c>
      <c r="N28" s="28">
        <v>10</v>
      </c>
      <c r="O28" s="28">
        <v>340</v>
      </c>
      <c r="P28" s="28">
        <v>533</v>
      </c>
      <c r="Q28" s="29">
        <f t="shared" si="1"/>
        <v>0.63789868667917449</v>
      </c>
    </row>
    <row r="29" spans="1:17" s="23" customFormat="1" ht="11.75" hidden="1" customHeight="1" x14ac:dyDescent="0.2">
      <c r="A29" s="30" t="s">
        <v>75</v>
      </c>
      <c r="B29" s="31">
        <v>112</v>
      </c>
      <c r="C29" s="32" t="s">
        <v>13</v>
      </c>
      <c r="D29" s="33">
        <f t="shared" si="0"/>
        <v>2.4922118380062305E-2</v>
      </c>
      <c r="E29" s="34">
        <v>100</v>
      </c>
      <c r="F29" s="34">
        <v>57</v>
      </c>
      <c r="G29" s="34">
        <v>92</v>
      </c>
      <c r="H29" s="34">
        <v>7</v>
      </c>
      <c r="I29" s="34">
        <v>17</v>
      </c>
      <c r="J29" s="34">
        <v>6</v>
      </c>
      <c r="K29" s="34">
        <v>6</v>
      </c>
      <c r="L29" s="34">
        <v>23</v>
      </c>
      <c r="M29" s="34">
        <v>2</v>
      </c>
      <c r="N29" s="34">
        <v>11</v>
      </c>
      <c r="O29" s="34">
        <v>321</v>
      </c>
      <c r="P29" s="34">
        <v>533</v>
      </c>
      <c r="Q29" s="35">
        <f t="shared" si="1"/>
        <v>0.60225140712945591</v>
      </c>
    </row>
    <row r="30" spans="1:17" s="23" customFormat="1" ht="11.75" hidden="1" customHeight="1" x14ac:dyDescent="0.2">
      <c r="A30" s="38" t="s">
        <v>48</v>
      </c>
      <c r="B30" s="39">
        <v>112</v>
      </c>
      <c r="C30" s="41" t="s">
        <v>25</v>
      </c>
      <c r="D30" s="40">
        <f t="shared" si="0"/>
        <v>3.3673469387755103E-2</v>
      </c>
      <c r="E30" s="43">
        <v>302</v>
      </c>
      <c r="F30" s="36">
        <v>175</v>
      </c>
      <c r="G30" s="42">
        <v>269</v>
      </c>
      <c r="H30" s="36">
        <v>35</v>
      </c>
      <c r="I30" s="36">
        <v>60</v>
      </c>
      <c r="J30" s="36">
        <v>22</v>
      </c>
      <c r="K30" s="36">
        <v>17</v>
      </c>
      <c r="L30" s="36">
        <v>57</v>
      </c>
      <c r="M30" s="36">
        <v>3</v>
      </c>
      <c r="N30" s="36">
        <v>40</v>
      </c>
      <c r="O30" s="36">
        <v>980</v>
      </c>
      <c r="P30" s="36">
        <v>1599</v>
      </c>
      <c r="Q30" s="37">
        <f t="shared" si="1"/>
        <v>0.61288305190744219</v>
      </c>
    </row>
    <row r="31" spans="1:17" s="23" customFormat="1" ht="11.75" hidden="1" customHeight="1" x14ac:dyDescent="0.2">
      <c r="A31" s="30" t="s">
        <v>76</v>
      </c>
      <c r="B31" s="31">
        <v>113</v>
      </c>
      <c r="C31" s="32" t="s">
        <v>11</v>
      </c>
      <c r="D31" s="33">
        <f t="shared" si="0"/>
        <v>0.11475409836065574</v>
      </c>
      <c r="E31" s="34">
        <v>63</v>
      </c>
      <c r="F31" s="34">
        <v>71</v>
      </c>
      <c r="G31" s="34">
        <v>106</v>
      </c>
      <c r="H31" s="34">
        <v>8</v>
      </c>
      <c r="I31" s="34">
        <v>21</v>
      </c>
      <c r="J31" s="34">
        <v>7</v>
      </c>
      <c r="K31" s="34">
        <v>5</v>
      </c>
      <c r="L31" s="34">
        <v>19</v>
      </c>
      <c r="M31" s="34">
        <v>1</v>
      </c>
      <c r="N31" s="34">
        <v>4</v>
      </c>
      <c r="O31" s="34">
        <v>305</v>
      </c>
      <c r="P31" s="34">
        <v>468</v>
      </c>
      <c r="Q31" s="35">
        <f t="shared" si="1"/>
        <v>0.65170940170940173</v>
      </c>
    </row>
    <row r="32" spans="1:17" s="23" customFormat="1" ht="11.75" hidden="1" customHeight="1" x14ac:dyDescent="0.2">
      <c r="A32" s="24" t="s">
        <v>77</v>
      </c>
      <c r="B32" s="25">
        <v>113</v>
      </c>
      <c r="C32" s="26" t="s">
        <v>12</v>
      </c>
      <c r="D32" s="27">
        <f t="shared" si="0"/>
        <v>1.3986013986013986E-2</v>
      </c>
      <c r="E32" s="28">
        <v>76</v>
      </c>
      <c r="F32" s="28">
        <v>74</v>
      </c>
      <c r="G32" s="28">
        <v>80</v>
      </c>
      <c r="H32" s="28">
        <v>10</v>
      </c>
      <c r="I32" s="28">
        <v>13</v>
      </c>
      <c r="J32" s="28">
        <v>3</v>
      </c>
      <c r="K32" s="28">
        <v>9</v>
      </c>
      <c r="L32" s="28">
        <v>11</v>
      </c>
      <c r="M32" s="28">
        <v>0</v>
      </c>
      <c r="N32" s="28">
        <v>10</v>
      </c>
      <c r="O32" s="28">
        <v>286</v>
      </c>
      <c r="P32" s="28">
        <v>468</v>
      </c>
      <c r="Q32" s="29">
        <f t="shared" si="1"/>
        <v>0.61111111111111116</v>
      </c>
    </row>
    <row r="33" spans="1:17" s="23" customFormat="1" ht="11.75" hidden="1" customHeight="1" x14ac:dyDescent="0.2">
      <c r="A33" s="38" t="s">
        <v>48</v>
      </c>
      <c r="B33" s="39">
        <v>113</v>
      </c>
      <c r="C33" s="41" t="s">
        <v>26</v>
      </c>
      <c r="D33" s="40">
        <f t="shared" si="0"/>
        <v>6.9373942470389166E-2</v>
      </c>
      <c r="E33" s="36">
        <v>139</v>
      </c>
      <c r="F33" s="42">
        <v>145</v>
      </c>
      <c r="G33" s="43">
        <v>186</v>
      </c>
      <c r="H33" s="36">
        <v>18</v>
      </c>
      <c r="I33" s="36">
        <v>34</v>
      </c>
      <c r="J33" s="36">
        <v>10</v>
      </c>
      <c r="K33" s="36">
        <v>14</v>
      </c>
      <c r="L33" s="36">
        <v>30</v>
      </c>
      <c r="M33" s="36">
        <v>1</v>
      </c>
      <c r="N33" s="36">
        <v>14</v>
      </c>
      <c r="O33" s="36">
        <v>591</v>
      </c>
      <c r="P33" s="36">
        <v>936</v>
      </c>
      <c r="Q33" s="37">
        <f t="shared" si="1"/>
        <v>0.63141025641025639</v>
      </c>
    </row>
    <row r="34" spans="1:17" s="23" customFormat="1" ht="11.75" hidden="1" customHeight="1" x14ac:dyDescent="0.2">
      <c r="A34" s="24" t="s">
        <v>78</v>
      </c>
      <c r="B34" s="25">
        <v>114</v>
      </c>
      <c r="C34" s="26" t="s">
        <v>11</v>
      </c>
      <c r="D34" s="27">
        <f t="shared" si="0"/>
        <v>0.11568123393316196</v>
      </c>
      <c r="E34" s="28">
        <v>104</v>
      </c>
      <c r="F34" s="28">
        <v>63</v>
      </c>
      <c r="G34" s="28">
        <v>149</v>
      </c>
      <c r="H34" s="28">
        <v>17</v>
      </c>
      <c r="I34" s="28">
        <v>11</v>
      </c>
      <c r="J34" s="28">
        <v>6</v>
      </c>
      <c r="K34" s="28">
        <v>7</v>
      </c>
      <c r="L34" s="28">
        <v>15</v>
      </c>
      <c r="M34" s="28">
        <v>0</v>
      </c>
      <c r="N34" s="28">
        <v>17</v>
      </c>
      <c r="O34" s="28">
        <v>389</v>
      </c>
      <c r="P34" s="28">
        <v>687</v>
      </c>
      <c r="Q34" s="29">
        <f t="shared" si="1"/>
        <v>0.56622998544395919</v>
      </c>
    </row>
    <row r="35" spans="1:17" s="23" customFormat="1" ht="11.75" hidden="1" customHeight="1" x14ac:dyDescent="0.2">
      <c r="A35" s="30" t="s">
        <v>79</v>
      </c>
      <c r="B35" s="31">
        <v>114</v>
      </c>
      <c r="C35" s="32" t="s">
        <v>12</v>
      </c>
      <c r="D35" s="33">
        <f t="shared" si="0"/>
        <v>0.1328125</v>
      </c>
      <c r="E35" s="34">
        <v>84</v>
      </c>
      <c r="F35" s="34">
        <v>78</v>
      </c>
      <c r="G35" s="34">
        <v>135</v>
      </c>
      <c r="H35" s="34">
        <v>18</v>
      </c>
      <c r="I35" s="34">
        <v>21</v>
      </c>
      <c r="J35" s="34">
        <v>7</v>
      </c>
      <c r="K35" s="34">
        <v>5</v>
      </c>
      <c r="L35" s="34">
        <v>17</v>
      </c>
      <c r="M35" s="34">
        <v>0</v>
      </c>
      <c r="N35" s="34">
        <v>19</v>
      </c>
      <c r="O35" s="34">
        <v>384</v>
      </c>
      <c r="P35" s="34">
        <v>686</v>
      </c>
      <c r="Q35" s="35">
        <f t="shared" si="1"/>
        <v>0.55976676384839652</v>
      </c>
    </row>
    <row r="36" spans="1:17" s="23" customFormat="1" ht="11.75" hidden="1" customHeight="1" x14ac:dyDescent="0.2">
      <c r="A36" s="38" t="s">
        <v>48</v>
      </c>
      <c r="B36" s="39">
        <v>114</v>
      </c>
      <c r="C36" s="41" t="s">
        <v>26</v>
      </c>
      <c r="D36" s="40">
        <f t="shared" si="0"/>
        <v>0.12419146183699871</v>
      </c>
      <c r="E36" s="42">
        <v>188</v>
      </c>
      <c r="F36" s="36">
        <v>141</v>
      </c>
      <c r="G36" s="43">
        <v>284</v>
      </c>
      <c r="H36" s="36">
        <v>35</v>
      </c>
      <c r="I36" s="36">
        <v>32</v>
      </c>
      <c r="J36" s="36">
        <v>13</v>
      </c>
      <c r="K36" s="36">
        <v>12</v>
      </c>
      <c r="L36" s="36">
        <v>32</v>
      </c>
      <c r="M36" s="36">
        <v>0</v>
      </c>
      <c r="N36" s="36">
        <v>36</v>
      </c>
      <c r="O36" s="36">
        <v>773</v>
      </c>
      <c r="P36" s="36">
        <v>1373</v>
      </c>
      <c r="Q36" s="37">
        <f t="shared" si="1"/>
        <v>0.56300072833211945</v>
      </c>
    </row>
    <row r="37" spans="1:17" s="23" customFormat="1" ht="11.75" hidden="1" customHeight="1" x14ac:dyDescent="0.2">
      <c r="A37" s="30" t="s">
        <v>80</v>
      </c>
      <c r="B37" s="31">
        <v>115</v>
      </c>
      <c r="C37" s="32" t="s">
        <v>11</v>
      </c>
      <c r="D37" s="33">
        <f t="shared" si="0"/>
        <v>6.1643835616438353E-2</v>
      </c>
      <c r="E37" s="34">
        <v>76</v>
      </c>
      <c r="F37" s="34">
        <v>51</v>
      </c>
      <c r="G37" s="34">
        <v>94</v>
      </c>
      <c r="H37" s="34">
        <v>17</v>
      </c>
      <c r="I37" s="34">
        <v>12</v>
      </c>
      <c r="J37" s="34">
        <v>13</v>
      </c>
      <c r="K37" s="34">
        <v>4</v>
      </c>
      <c r="L37" s="34">
        <v>18</v>
      </c>
      <c r="M37" s="34">
        <v>0</v>
      </c>
      <c r="N37" s="34">
        <v>7</v>
      </c>
      <c r="O37" s="34">
        <v>292</v>
      </c>
      <c r="P37" s="34">
        <v>447</v>
      </c>
      <c r="Q37" s="35">
        <f t="shared" si="1"/>
        <v>0.65324384787472034</v>
      </c>
    </row>
    <row r="38" spans="1:17" s="23" customFormat="1" ht="11.75" hidden="1" customHeight="1" x14ac:dyDescent="0.2">
      <c r="A38" s="24" t="s">
        <v>81</v>
      </c>
      <c r="B38" s="25">
        <v>115</v>
      </c>
      <c r="C38" s="26" t="s">
        <v>12</v>
      </c>
      <c r="D38" s="27">
        <f t="shared" si="0"/>
        <v>3.6585365853658534E-2</v>
      </c>
      <c r="E38" s="28">
        <v>105</v>
      </c>
      <c r="F38" s="28">
        <v>37</v>
      </c>
      <c r="G38" s="28">
        <v>117</v>
      </c>
      <c r="H38" s="28">
        <v>10</v>
      </c>
      <c r="I38" s="28">
        <v>12</v>
      </c>
      <c r="J38" s="28">
        <v>11</v>
      </c>
      <c r="K38" s="28">
        <v>4</v>
      </c>
      <c r="L38" s="28">
        <v>19</v>
      </c>
      <c r="M38" s="28">
        <v>0</v>
      </c>
      <c r="N38" s="28">
        <v>13</v>
      </c>
      <c r="O38" s="28">
        <v>328</v>
      </c>
      <c r="P38" s="28">
        <v>446</v>
      </c>
      <c r="Q38" s="29">
        <f t="shared" si="1"/>
        <v>0.73542600896860988</v>
      </c>
    </row>
    <row r="39" spans="1:17" s="23" customFormat="1" ht="11.75" hidden="1" customHeight="1" x14ac:dyDescent="0.2">
      <c r="A39" s="38" t="s">
        <v>48</v>
      </c>
      <c r="B39" s="39">
        <v>115</v>
      </c>
      <c r="C39" s="41" t="s">
        <v>26</v>
      </c>
      <c r="D39" s="40">
        <f t="shared" si="0"/>
        <v>4.8387096774193547E-2</v>
      </c>
      <c r="E39" s="42">
        <v>181</v>
      </c>
      <c r="F39" s="36">
        <v>88</v>
      </c>
      <c r="G39" s="43">
        <v>211</v>
      </c>
      <c r="H39" s="36">
        <v>27</v>
      </c>
      <c r="I39" s="36">
        <v>24</v>
      </c>
      <c r="J39" s="36">
        <v>24</v>
      </c>
      <c r="K39" s="36">
        <v>8</v>
      </c>
      <c r="L39" s="36">
        <v>37</v>
      </c>
      <c r="M39" s="36">
        <v>0</v>
      </c>
      <c r="N39" s="36">
        <v>20</v>
      </c>
      <c r="O39" s="36">
        <v>620</v>
      </c>
      <c r="P39" s="36">
        <v>893</v>
      </c>
      <c r="Q39" s="37">
        <f t="shared" si="1"/>
        <v>0.6942889137737962</v>
      </c>
    </row>
    <row r="40" spans="1:17" s="23" customFormat="1" ht="11.75" hidden="1" customHeight="1" x14ac:dyDescent="0.2">
      <c r="A40" s="24" t="s">
        <v>82</v>
      </c>
      <c r="B40" s="25">
        <v>116</v>
      </c>
      <c r="C40" s="26" t="s">
        <v>11</v>
      </c>
      <c r="D40" s="27">
        <f t="shared" si="0"/>
        <v>5.6856187290969896E-2</v>
      </c>
      <c r="E40" s="28">
        <v>79</v>
      </c>
      <c r="F40" s="28">
        <v>54</v>
      </c>
      <c r="G40" s="28">
        <v>96</v>
      </c>
      <c r="H40" s="28">
        <v>15</v>
      </c>
      <c r="I40" s="28">
        <v>11</v>
      </c>
      <c r="J40" s="28">
        <v>8</v>
      </c>
      <c r="K40" s="28">
        <v>5</v>
      </c>
      <c r="L40" s="28">
        <v>17</v>
      </c>
      <c r="M40" s="28">
        <v>1</v>
      </c>
      <c r="N40" s="28">
        <v>13</v>
      </c>
      <c r="O40" s="28">
        <v>299</v>
      </c>
      <c r="P40" s="28">
        <v>421</v>
      </c>
      <c r="Q40" s="29">
        <f t="shared" si="1"/>
        <v>0.7102137767220903</v>
      </c>
    </row>
    <row r="41" spans="1:17" s="23" customFormat="1" ht="11.75" hidden="1" customHeight="1" x14ac:dyDescent="0.2">
      <c r="A41" s="30" t="s">
        <v>83</v>
      </c>
      <c r="B41" s="31">
        <v>116</v>
      </c>
      <c r="C41" s="32" t="s">
        <v>12</v>
      </c>
      <c r="D41" s="33">
        <f t="shared" si="0"/>
        <v>3.5971223021582736E-3</v>
      </c>
      <c r="E41" s="34">
        <v>82</v>
      </c>
      <c r="F41" s="34">
        <v>54</v>
      </c>
      <c r="G41" s="34">
        <v>83</v>
      </c>
      <c r="H41" s="34">
        <v>9</v>
      </c>
      <c r="I41" s="34">
        <v>8</v>
      </c>
      <c r="J41" s="34">
        <v>7</v>
      </c>
      <c r="K41" s="34">
        <v>3</v>
      </c>
      <c r="L41" s="34">
        <v>10</v>
      </c>
      <c r="M41" s="34">
        <v>0</v>
      </c>
      <c r="N41" s="34">
        <v>22</v>
      </c>
      <c r="O41" s="34">
        <v>278</v>
      </c>
      <c r="P41" s="34">
        <v>420</v>
      </c>
      <c r="Q41" s="35">
        <f t="shared" si="1"/>
        <v>0.66190476190476188</v>
      </c>
    </row>
    <row r="42" spans="1:17" s="23" customFormat="1" ht="11.75" hidden="1" customHeight="1" x14ac:dyDescent="0.2">
      <c r="A42" s="38" t="s">
        <v>48</v>
      </c>
      <c r="B42" s="39">
        <v>116</v>
      </c>
      <c r="C42" s="41" t="s">
        <v>26</v>
      </c>
      <c r="D42" s="40">
        <f t="shared" si="0"/>
        <v>3.1195840554592721E-2</v>
      </c>
      <c r="E42" s="42">
        <v>161</v>
      </c>
      <c r="F42" s="36">
        <v>108</v>
      </c>
      <c r="G42" s="43">
        <v>179</v>
      </c>
      <c r="H42" s="36">
        <v>24</v>
      </c>
      <c r="I42" s="36">
        <v>19</v>
      </c>
      <c r="J42" s="36">
        <v>15</v>
      </c>
      <c r="K42" s="36">
        <v>8</v>
      </c>
      <c r="L42" s="36">
        <v>27</v>
      </c>
      <c r="M42" s="36">
        <v>1</v>
      </c>
      <c r="N42" s="36">
        <v>35</v>
      </c>
      <c r="O42" s="36">
        <v>577</v>
      </c>
      <c r="P42" s="36">
        <v>841</v>
      </c>
      <c r="Q42" s="37">
        <f t="shared" si="1"/>
        <v>0.6860879904875149</v>
      </c>
    </row>
    <row r="43" spans="1:17" s="23" customFormat="1" ht="11.75" hidden="1" customHeight="1" x14ac:dyDescent="0.2">
      <c r="A43" s="30" t="s">
        <v>84</v>
      </c>
      <c r="B43" s="31">
        <v>117</v>
      </c>
      <c r="C43" s="32" t="s">
        <v>11</v>
      </c>
      <c r="D43" s="33">
        <f t="shared" si="0"/>
        <v>3.669724770642202E-2</v>
      </c>
      <c r="E43" s="34">
        <v>96</v>
      </c>
      <c r="F43" s="34">
        <v>60</v>
      </c>
      <c r="G43" s="34">
        <v>84</v>
      </c>
      <c r="H43" s="34">
        <v>15</v>
      </c>
      <c r="I43" s="34">
        <v>26</v>
      </c>
      <c r="J43" s="34">
        <v>10</v>
      </c>
      <c r="K43" s="34">
        <v>7</v>
      </c>
      <c r="L43" s="34">
        <v>16</v>
      </c>
      <c r="M43" s="34">
        <v>0</v>
      </c>
      <c r="N43" s="34">
        <v>13</v>
      </c>
      <c r="O43" s="34">
        <v>327</v>
      </c>
      <c r="P43" s="34">
        <v>561</v>
      </c>
      <c r="Q43" s="35">
        <f t="shared" si="1"/>
        <v>0.58288770053475936</v>
      </c>
    </row>
    <row r="44" spans="1:17" s="23" customFormat="1" ht="11.75" hidden="1" customHeight="1" x14ac:dyDescent="0.2">
      <c r="A44" s="24" t="s">
        <v>85</v>
      </c>
      <c r="B44" s="25">
        <v>117</v>
      </c>
      <c r="C44" s="26" t="s">
        <v>12</v>
      </c>
      <c r="D44" s="27">
        <f t="shared" si="0"/>
        <v>7.8873239436619724E-2</v>
      </c>
      <c r="E44" s="28">
        <v>87</v>
      </c>
      <c r="F44" s="28">
        <v>65</v>
      </c>
      <c r="G44" s="28">
        <v>115</v>
      </c>
      <c r="H44" s="28">
        <v>15</v>
      </c>
      <c r="I44" s="28">
        <v>24</v>
      </c>
      <c r="J44" s="28">
        <v>13</v>
      </c>
      <c r="K44" s="28">
        <v>4</v>
      </c>
      <c r="L44" s="28">
        <v>21</v>
      </c>
      <c r="M44" s="28">
        <v>1</v>
      </c>
      <c r="N44" s="28">
        <v>10</v>
      </c>
      <c r="O44" s="28">
        <v>355</v>
      </c>
      <c r="P44" s="28">
        <v>560</v>
      </c>
      <c r="Q44" s="29">
        <f t="shared" si="1"/>
        <v>0.6339285714285714</v>
      </c>
    </row>
    <row r="45" spans="1:17" s="23" customFormat="1" ht="11.75" hidden="1" customHeight="1" x14ac:dyDescent="0.2">
      <c r="A45" s="38" t="s">
        <v>48</v>
      </c>
      <c r="B45" s="39">
        <v>117</v>
      </c>
      <c r="C45" s="41" t="s">
        <v>26</v>
      </c>
      <c r="D45" s="40">
        <f t="shared" si="0"/>
        <v>2.3460410557184751E-2</v>
      </c>
      <c r="E45" s="42">
        <v>183</v>
      </c>
      <c r="F45" s="36">
        <v>125</v>
      </c>
      <c r="G45" s="43">
        <v>199</v>
      </c>
      <c r="H45" s="36">
        <v>30</v>
      </c>
      <c r="I45" s="36">
        <v>50</v>
      </c>
      <c r="J45" s="36">
        <v>23</v>
      </c>
      <c r="K45" s="36">
        <v>11</v>
      </c>
      <c r="L45" s="36">
        <v>37</v>
      </c>
      <c r="M45" s="36">
        <v>1</v>
      </c>
      <c r="N45" s="36">
        <v>23</v>
      </c>
      <c r="O45" s="36">
        <v>682</v>
      </c>
      <c r="P45" s="36">
        <v>1121</v>
      </c>
      <c r="Q45" s="37">
        <f t="shared" si="1"/>
        <v>0.60838537020517391</v>
      </c>
    </row>
    <row r="46" spans="1:17" s="23" customFormat="1" ht="11.75" hidden="1" customHeight="1" x14ac:dyDescent="0.2">
      <c r="A46" s="24" t="s">
        <v>86</v>
      </c>
      <c r="B46" s="25">
        <v>143</v>
      </c>
      <c r="C46" s="26" t="s">
        <v>11</v>
      </c>
      <c r="D46" s="27">
        <f t="shared" si="0"/>
        <v>0.11864406779661017</v>
      </c>
      <c r="E46" s="28">
        <v>133</v>
      </c>
      <c r="F46" s="28">
        <v>40</v>
      </c>
      <c r="G46" s="28">
        <v>91</v>
      </c>
      <c r="H46" s="28">
        <v>19</v>
      </c>
      <c r="I46" s="28">
        <v>18</v>
      </c>
      <c r="J46" s="28">
        <v>9</v>
      </c>
      <c r="K46" s="28">
        <v>1</v>
      </c>
      <c r="L46" s="28">
        <v>22</v>
      </c>
      <c r="M46" s="28">
        <v>0</v>
      </c>
      <c r="N46" s="28">
        <v>21</v>
      </c>
      <c r="O46" s="28">
        <v>354</v>
      </c>
      <c r="P46" s="28">
        <v>497</v>
      </c>
      <c r="Q46" s="29">
        <f t="shared" si="1"/>
        <v>0.71227364185110664</v>
      </c>
    </row>
    <row r="47" spans="1:17" s="23" customFormat="1" ht="11.75" hidden="1" customHeight="1" x14ac:dyDescent="0.2">
      <c r="A47" s="30" t="s">
        <v>87</v>
      </c>
      <c r="B47" s="31">
        <v>143</v>
      </c>
      <c r="C47" s="32" t="s">
        <v>12</v>
      </c>
      <c r="D47" s="33">
        <f t="shared" si="0"/>
        <v>8.5635359116022103E-2</v>
      </c>
      <c r="E47" s="34">
        <v>138</v>
      </c>
      <c r="F47" s="34">
        <v>48</v>
      </c>
      <c r="G47" s="34">
        <v>107</v>
      </c>
      <c r="H47" s="34">
        <v>11</v>
      </c>
      <c r="I47" s="34">
        <v>9</v>
      </c>
      <c r="J47" s="34">
        <v>10</v>
      </c>
      <c r="K47" s="34">
        <v>3</v>
      </c>
      <c r="L47" s="34">
        <v>20</v>
      </c>
      <c r="M47" s="34">
        <v>2</v>
      </c>
      <c r="N47" s="34">
        <v>14</v>
      </c>
      <c r="O47" s="34">
        <v>362</v>
      </c>
      <c r="P47" s="34">
        <v>497</v>
      </c>
      <c r="Q47" s="35">
        <f t="shared" si="1"/>
        <v>0.7283702213279678</v>
      </c>
    </row>
    <row r="48" spans="1:17" s="23" customFormat="1" ht="11.75" hidden="1" customHeight="1" x14ac:dyDescent="0.2">
      <c r="A48" s="38" t="s">
        <v>48</v>
      </c>
      <c r="B48" s="39">
        <v>143</v>
      </c>
      <c r="C48" s="41" t="s">
        <v>26</v>
      </c>
      <c r="D48" s="40">
        <f t="shared" si="0"/>
        <v>0.10195530726256984</v>
      </c>
      <c r="E48" s="43">
        <v>271</v>
      </c>
      <c r="F48" s="36">
        <v>88</v>
      </c>
      <c r="G48" s="42">
        <v>198</v>
      </c>
      <c r="H48" s="36">
        <v>30</v>
      </c>
      <c r="I48" s="36">
        <v>27</v>
      </c>
      <c r="J48" s="36">
        <v>19</v>
      </c>
      <c r="K48" s="36">
        <v>4</v>
      </c>
      <c r="L48" s="36">
        <v>42</v>
      </c>
      <c r="M48" s="36">
        <v>2</v>
      </c>
      <c r="N48" s="36">
        <v>35</v>
      </c>
      <c r="O48" s="36">
        <v>716</v>
      </c>
      <c r="P48" s="36">
        <v>994</v>
      </c>
      <c r="Q48" s="37">
        <f t="shared" si="1"/>
        <v>0.72032193158953728</v>
      </c>
    </row>
    <row r="49" spans="1:17" s="23" customFormat="1" ht="11.75" hidden="1" customHeight="1" x14ac:dyDescent="0.2">
      <c r="A49" s="30" t="s">
        <v>88</v>
      </c>
      <c r="B49" s="31">
        <v>144</v>
      </c>
      <c r="C49" s="32" t="s">
        <v>11</v>
      </c>
      <c r="D49" s="33">
        <f t="shared" si="0"/>
        <v>0.10263157894736842</v>
      </c>
      <c r="E49" s="34">
        <v>138</v>
      </c>
      <c r="F49" s="34">
        <v>59</v>
      </c>
      <c r="G49" s="34">
        <v>99</v>
      </c>
      <c r="H49" s="34">
        <v>18</v>
      </c>
      <c r="I49" s="34">
        <v>21</v>
      </c>
      <c r="J49" s="34">
        <v>5</v>
      </c>
      <c r="K49" s="34">
        <v>6</v>
      </c>
      <c r="L49" s="34">
        <v>15</v>
      </c>
      <c r="M49" s="34">
        <v>0</v>
      </c>
      <c r="N49" s="34">
        <v>19</v>
      </c>
      <c r="O49" s="34">
        <v>380</v>
      </c>
      <c r="P49" s="34">
        <v>536</v>
      </c>
      <c r="Q49" s="35">
        <f t="shared" si="1"/>
        <v>0.70895522388059706</v>
      </c>
    </row>
    <row r="50" spans="1:17" s="23" customFormat="1" ht="11.75" hidden="1" customHeight="1" x14ac:dyDescent="0.2">
      <c r="A50" s="24" t="s">
        <v>89</v>
      </c>
      <c r="B50" s="25">
        <v>144</v>
      </c>
      <c r="C50" s="26" t="s">
        <v>12</v>
      </c>
      <c r="D50" s="27">
        <f t="shared" si="0"/>
        <v>0.1122715404699739</v>
      </c>
      <c r="E50" s="28">
        <v>135</v>
      </c>
      <c r="F50" s="28">
        <v>80</v>
      </c>
      <c r="G50" s="28">
        <v>92</v>
      </c>
      <c r="H50" s="28">
        <v>10</v>
      </c>
      <c r="I50" s="28">
        <v>23</v>
      </c>
      <c r="J50" s="28">
        <v>8</v>
      </c>
      <c r="K50" s="28">
        <v>3</v>
      </c>
      <c r="L50" s="28">
        <v>18</v>
      </c>
      <c r="M50" s="28">
        <v>1</v>
      </c>
      <c r="N50" s="28">
        <v>13</v>
      </c>
      <c r="O50" s="28">
        <v>383</v>
      </c>
      <c r="P50" s="28">
        <v>536</v>
      </c>
      <c r="Q50" s="29">
        <f t="shared" si="1"/>
        <v>0.71455223880597019</v>
      </c>
    </row>
    <row r="51" spans="1:17" s="23" customFormat="1" ht="11.75" hidden="1" customHeight="1" x14ac:dyDescent="0.2">
      <c r="A51" s="38" t="s">
        <v>48</v>
      </c>
      <c r="B51" s="39">
        <v>144</v>
      </c>
      <c r="C51" s="41" t="s">
        <v>26</v>
      </c>
      <c r="D51" s="40">
        <f t="shared" si="0"/>
        <v>0.10747051114023591</v>
      </c>
      <c r="E51" s="43">
        <v>273</v>
      </c>
      <c r="F51" s="36">
        <v>139</v>
      </c>
      <c r="G51" s="42">
        <v>191</v>
      </c>
      <c r="H51" s="36">
        <v>28</v>
      </c>
      <c r="I51" s="36">
        <v>44</v>
      </c>
      <c r="J51" s="36">
        <v>13</v>
      </c>
      <c r="K51" s="36">
        <v>9</v>
      </c>
      <c r="L51" s="36">
        <v>33</v>
      </c>
      <c r="M51" s="36">
        <v>1</v>
      </c>
      <c r="N51" s="36">
        <v>32</v>
      </c>
      <c r="O51" s="36">
        <v>763</v>
      </c>
      <c r="P51" s="36">
        <v>1072</v>
      </c>
      <c r="Q51" s="37">
        <f t="shared" si="1"/>
        <v>0.71175373134328357</v>
      </c>
    </row>
    <row r="52" spans="1:17" s="23" customFormat="1" ht="11.75" hidden="1" customHeight="1" x14ac:dyDescent="0.2">
      <c r="A52" s="24" t="s">
        <v>90</v>
      </c>
      <c r="B52" s="25">
        <v>145</v>
      </c>
      <c r="C52" s="26" t="s">
        <v>11</v>
      </c>
      <c r="D52" s="27">
        <f t="shared" si="0"/>
        <v>8.9285714285714281E-3</v>
      </c>
      <c r="E52" s="28">
        <v>96</v>
      </c>
      <c r="F52" s="28">
        <v>63</v>
      </c>
      <c r="G52" s="28">
        <v>93</v>
      </c>
      <c r="H52" s="28">
        <v>17</v>
      </c>
      <c r="I52" s="28">
        <v>24</v>
      </c>
      <c r="J52" s="28">
        <v>6</v>
      </c>
      <c r="K52" s="28">
        <v>3</v>
      </c>
      <c r="L52" s="28">
        <v>15</v>
      </c>
      <c r="M52" s="28">
        <v>0</v>
      </c>
      <c r="N52" s="28">
        <v>19</v>
      </c>
      <c r="O52" s="28">
        <v>336</v>
      </c>
      <c r="P52" s="28">
        <v>522</v>
      </c>
      <c r="Q52" s="29">
        <f t="shared" si="1"/>
        <v>0.64367816091954022</v>
      </c>
    </row>
    <row r="53" spans="1:17" s="23" customFormat="1" ht="11.75" hidden="1" customHeight="1" x14ac:dyDescent="0.2">
      <c r="A53" s="30" t="s">
        <v>91</v>
      </c>
      <c r="B53" s="31">
        <v>145</v>
      </c>
      <c r="C53" s="32" t="s">
        <v>12</v>
      </c>
      <c r="D53" s="33">
        <f t="shared" si="0"/>
        <v>4.2895442359249331E-2</v>
      </c>
      <c r="E53" s="34">
        <v>106</v>
      </c>
      <c r="F53" s="34">
        <v>72</v>
      </c>
      <c r="G53" s="34">
        <v>122</v>
      </c>
      <c r="H53" s="34">
        <v>7</v>
      </c>
      <c r="I53" s="34">
        <v>15</v>
      </c>
      <c r="J53" s="34">
        <v>9</v>
      </c>
      <c r="K53" s="34">
        <v>5</v>
      </c>
      <c r="L53" s="34">
        <v>18</v>
      </c>
      <c r="M53" s="34">
        <v>0</v>
      </c>
      <c r="N53" s="34">
        <v>19</v>
      </c>
      <c r="O53" s="34">
        <v>373</v>
      </c>
      <c r="P53" s="34">
        <v>521</v>
      </c>
      <c r="Q53" s="35">
        <f t="shared" si="1"/>
        <v>0.71593090211132437</v>
      </c>
    </row>
    <row r="54" spans="1:17" s="23" customFormat="1" ht="11.75" hidden="1" customHeight="1" x14ac:dyDescent="0.2">
      <c r="A54" s="24" t="s">
        <v>92</v>
      </c>
      <c r="B54" s="25">
        <v>145</v>
      </c>
      <c r="C54" s="26" t="s">
        <v>13</v>
      </c>
      <c r="D54" s="27">
        <f t="shared" si="0"/>
        <v>9.8684210526315784E-3</v>
      </c>
      <c r="E54" s="28">
        <v>94</v>
      </c>
      <c r="F54" s="28">
        <v>50</v>
      </c>
      <c r="G54" s="28">
        <v>97</v>
      </c>
      <c r="H54" s="28">
        <v>7</v>
      </c>
      <c r="I54" s="28">
        <v>15</v>
      </c>
      <c r="J54" s="28">
        <v>4</v>
      </c>
      <c r="K54" s="28">
        <v>8</v>
      </c>
      <c r="L54" s="28">
        <v>0</v>
      </c>
      <c r="M54" s="28">
        <v>12</v>
      </c>
      <c r="N54" s="28">
        <v>17</v>
      </c>
      <c r="O54" s="28">
        <v>304</v>
      </c>
      <c r="P54" s="28">
        <v>521</v>
      </c>
      <c r="Q54" s="29">
        <f t="shared" si="1"/>
        <v>0.58349328214971208</v>
      </c>
    </row>
    <row r="55" spans="1:17" s="23" customFormat="1" ht="11.75" hidden="1" customHeight="1" x14ac:dyDescent="0.2">
      <c r="A55" s="38" t="s">
        <v>48</v>
      </c>
      <c r="B55" s="39">
        <v>145</v>
      </c>
      <c r="C55" s="41" t="s">
        <v>25</v>
      </c>
      <c r="D55" s="40">
        <f t="shared" si="0"/>
        <v>1.5794669299111549E-2</v>
      </c>
      <c r="E55" s="42">
        <v>296</v>
      </c>
      <c r="F55" s="36">
        <v>185</v>
      </c>
      <c r="G55" s="43">
        <v>312</v>
      </c>
      <c r="H55" s="36">
        <v>31</v>
      </c>
      <c r="I55" s="36">
        <v>54</v>
      </c>
      <c r="J55" s="36">
        <v>19</v>
      </c>
      <c r="K55" s="36">
        <v>16</v>
      </c>
      <c r="L55" s="36">
        <v>33</v>
      </c>
      <c r="M55" s="36">
        <v>12</v>
      </c>
      <c r="N55" s="36">
        <v>55</v>
      </c>
      <c r="O55" s="36">
        <v>1013</v>
      </c>
      <c r="P55" s="36">
        <v>1564</v>
      </c>
      <c r="Q55" s="37">
        <f t="shared" si="1"/>
        <v>0.64769820971867009</v>
      </c>
    </row>
    <row r="56" spans="1:17" s="23" customFormat="1" ht="11.75" hidden="1" customHeight="1" x14ac:dyDescent="0.2">
      <c r="A56" s="24" t="s">
        <v>93</v>
      </c>
      <c r="B56" s="25">
        <v>146</v>
      </c>
      <c r="C56" s="26" t="s">
        <v>11</v>
      </c>
      <c r="D56" s="27">
        <f t="shared" si="0"/>
        <v>6.2370062370062374E-2</v>
      </c>
      <c r="E56" s="28">
        <v>154</v>
      </c>
      <c r="F56" s="28">
        <v>86</v>
      </c>
      <c r="G56" s="28">
        <v>124</v>
      </c>
      <c r="H56" s="28">
        <v>19</v>
      </c>
      <c r="I56" s="28">
        <v>28</v>
      </c>
      <c r="J56" s="28">
        <v>9</v>
      </c>
      <c r="K56" s="28">
        <v>9</v>
      </c>
      <c r="L56" s="28">
        <v>27</v>
      </c>
      <c r="M56" s="28">
        <v>0</v>
      </c>
      <c r="N56" s="28">
        <v>25</v>
      </c>
      <c r="O56" s="28">
        <v>481</v>
      </c>
      <c r="P56" s="28">
        <v>683</v>
      </c>
      <c r="Q56" s="29">
        <f t="shared" si="1"/>
        <v>0.70424597364568087</v>
      </c>
    </row>
    <row r="57" spans="1:17" s="23" customFormat="1" ht="11.75" hidden="1" customHeight="1" x14ac:dyDescent="0.2">
      <c r="A57" s="30" t="s">
        <v>94</v>
      </c>
      <c r="B57" s="31">
        <v>146</v>
      </c>
      <c r="C57" s="32" t="s">
        <v>12</v>
      </c>
      <c r="D57" s="33">
        <f t="shared" si="0"/>
        <v>2.4444444444444446E-2</v>
      </c>
      <c r="E57" s="34">
        <v>135</v>
      </c>
      <c r="F57" s="34">
        <v>71</v>
      </c>
      <c r="G57" s="34">
        <v>146</v>
      </c>
      <c r="H57" s="34">
        <v>22</v>
      </c>
      <c r="I57" s="34">
        <v>20</v>
      </c>
      <c r="J57" s="34">
        <v>11</v>
      </c>
      <c r="K57" s="34">
        <v>10</v>
      </c>
      <c r="L57" s="34">
        <v>29</v>
      </c>
      <c r="M57" s="34">
        <v>0</v>
      </c>
      <c r="N57" s="34">
        <v>6</v>
      </c>
      <c r="O57" s="34">
        <v>450</v>
      </c>
      <c r="P57" s="34">
        <v>682</v>
      </c>
      <c r="Q57" s="35">
        <f t="shared" si="1"/>
        <v>0.65982404692082108</v>
      </c>
    </row>
    <row r="58" spans="1:17" s="23" customFormat="1" ht="11.75" hidden="1" customHeight="1" x14ac:dyDescent="0.2">
      <c r="A58" s="24" t="s">
        <v>95</v>
      </c>
      <c r="B58" s="25">
        <v>146</v>
      </c>
      <c r="C58" s="26" t="s">
        <v>13</v>
      </c>
      <c r="D58" s="27">
        <f t="shared" si="0"/>
        <v>1.0845986984815618E-2</v>
      </c>
      <c r="E58" s="28">
        <v>152</v>
      </c>
      <c r="F58" s="28">
        <v>71</v>
      </c>
      <c r="G58" s="28">
        <v>147</v>
      </c>
      <c r="H58" s="28">
        <v>14</v>
      </c>
      <c r="I58" s="28">
        <v>21</v>
      </c>
      <c r="J58" s="28">
        <v>13</v>
      </c>
      <c r="K58" s="28">
        <v>8</v>
      </c>
      <c r="L58" s="28">
        <v>20</v>
      </c>
      <c r="M58" s="28">
        <v>1</v>
      </c>
      <c r="N58" s="28">
        <v>14</v>
      </c>
      <c r="O58" s="28">
        <v>461</v>
      </c>
      <c r="P58" s="28">
        <v>682</v>
      </c>
      <c r="Q58" s="29">
        <f t="shared" si="1"/>
        <v>0.67595307917888559</v>
      </c>
    </row>
    <row r="59" spans="1:17" s="23" customFormat="1" ht="11.75" hidden="1" customHeight="1" x14ac:dyDescent="0.2">
      <c r="A59" s="30" t="s">
        <v>96</v>
      </c>
      <c r="B59" s="31">
        <v>146</v>
      </c>
      <c r="C59" s="32" t="s">
        <v>14</v>
      </c>
      <c r="D59" s="33">
        <f t="shared" si="0"/>
        <v>5.2060737527114966E-2</v>
      </c>
      <c r="E59" s="34">
        <v>148</v>
      </c>
      <c r="F59" s="34">
        <v>69</v>
      </c>
      <c r="G59" s="34">
        <v>124</v>
      </c>
      <c r="H59" s="34">
        <v>16</v>
      </c>
      <c r="I59" s="34">
        <v>26</v>
      </c>
      <c r="J59" s="34">
        <v>16</v>
      </c>
      <c r="K59" s="34">
        <v>14</v>
      </c>
      <c r="L59" s="34">
        <v>30</v>
      </c>
      <c r="M59" s="34">
        <v>1</v>
      </c>
      <c r="N59" s="34">
        <v>17</v>
      </c>
      <c r="O59" s="34">
        <v>461</v>
      </c>
      <c r="P59" s="34">
        <v>682</v>
      </c>
      <c r="Q59" s="35">
        <f t="shared" si="1"/>
        <v>0.67595307917888559</v>
      </c>
    </row>
    <row r="60" spans="1:17" s="23" customFormat="1" ht="11.75" hidden="1" customHeight="1" x14ac:dyDescent="0.2">
      <c r="A60" s="38" t="s">
        <v>48</v>
      </c>
      <c r="B60" s="39">
        <v>146</v>
      </c>
      <c r="C60" s="41" t="s">
        <v>30</v>
      </c>
      <c r="D60" s="40">
        <f t="shared" si="0"/>
        <v>2.5903939557474366E-2</v>
      </c>
      <c r="E60" s="43">
        <v>589</v>
      </c>
      <c r="F60" s="36">
        <v>297</v>
      </c>
      <c r="G60" s="42">
        <v>541</v>
      </c>
      <c r="H60" s="36">
        <v>71</v>
      </c>
      <c r="I60" s="36">
        <v>95</v>
      </c>
      <c r="J60" s="36">
        <v>49</v>
      </c>
      <c r="K60" s="36">
        <v>41</v>
      </c>
      <c r="L60" s="36">
        <v>106</v>
      </c>
      <c r="M60" s="36">
        <v>2</v>
      </c>
      <c r="N60" s="36">
        <v>62</v>
      </c>
      <c r="O60" s="36">
        <v>1853</v>
      </c>
      <c r="P60" s="36">
        <v>2729</v>
      </c>
      <c r="Q60" s="37">
        <f t="shared" si="1"/>
        <v>0.67900329791132286</v>
      </c>
    </row>
    <row r="61" spans="1:17" s="23" customFormat="1" ht="11.75" hidden="1" customHeight="1" x14ac:dyDescent="0.2">
      <c r="A61" s="30" t="s">
        <v>97</v>
      </c>
      <c r="B61" s="31">
        <v>147</v>
      </c>
      <c r="C61" s="32" t="s">
        <v>11</v>
      </c>
      <c r="D61" s="33">
        <f t="shared" si="0"/>
        <v>5.4320987654320987E-2</v>
      </c>
      <c r="E61" s="34">
        <v>140</v>
      </c>
      <c r="F61" s="34">
        <v>48</v>
      </c>
      <c r="G61" s="34">
        <v>118</v>
      </c>
      <c r="H61" s="34">
        <v>22</v>
      </c>
      <c r="I61" s="34">
        <v>26</v>
      </c>
      <c r="J61" s="34">
        <v>11</v>
      </c>
      <c r="K61" s="34">
        <v>2</v>
      </c>
      <c r="L61" s="34">
        <v>25</v>
      </c>
      <c r="M61" s="34">
        <v>0</v>
      </c>
      <c r="N61" s="34">
        <v>13</v>
      </c>
      <c r="O61" s="34">
        <v>405</v>
      </c>
      <c r="P61" s="34">
        <v>692</v>
      </c>
      <c r="Q61" s="35">
        <f t="shared" si="1"/>
        <v>0.58526011560693647</v>
      </c>
    </row>
    <row r="62" spans="1:17" s="23" customFormat="1" ht="11.75" hidden="1" customHeight="1" x14ac:dyDescent="0.2">
      <c r="A62" s="24" t="s">
        <v>98</v>
      </c>
      <c r="B62" s="25">
        <v>147</v>
      </c>
      <c r="C62" s="26" t="s">
        <v>12</v>
      </c>
      <c r="D62" s="27">
        <f t="shared" si="0"/>
        <v>8.8167053364269138E-2</v>
      </c>
      <c r="E62" s="28">
        <v>107</v>
      </c>
      <c r="F62" s="28">
        <v>72</v>
      </c>
      <c r="G62" s="28">
        <v>145</v>
      </c>
      <c r="H62" s="28">
        <v>17</v>
      </c>
      <c r="I62" s="28">
        <v>18</v>
      </c>
      <c r="J62" s="28">
        <v>18</v>
      </c>
      <c r="K62" s="28">
        <v>8</v>
      </c>
      <c r="L62" s="28">
        <v>30</v>
      </c>
      <c r="M62" s="28">
        <v>2</v>
      </c>
      <c r="N62" s="28">
        <v>14</v>
      </c>
      <c r="O62" s="28">
        <v>431</v>
      </c>
      <c r="P62" s="28">
        <v>692</v>
      </c>
      <c r="Q62" s="29">
        <f t="shared" si="1"/>
        <v>0.62283236994219648</v>
      </c>
    </row>
    <row r="63" spans="1:17" s="23" customFormat="1" ht="11.75" hidden="1" customHeight="1" x14ac:dyDescent="0.2">
      <c r="A63" s="30" t="s">
        <v>99</v>
      </c>
      <c r="B63" s="31">
        <v>147</v>
      </c>
      <c r="C63" s="32" t="s">
        <v>13</v>
      </c>
      <c r="D63" s="33">
        <f t="shared" si="0"/>
        <v>2.4390243902439025E-2</v>
      </c>
      <c r="E63" s="34">
        <v>119</v>
      </c>
      <c r="F63" s="34">
        <v>55</v>
      </c>
      <c r="G63" s="34">
        <v>129</v>
      </c>
      <c r="H63" s="34">
        <v>24</v>
      </c>
      <c r="I63" s="34">
        <v>19</v>
      </c>
      <c r="J63" s="34">
        <v>14</v>
      </c>
      <c r="K63" s="34">
        <v>13</v>
      </c>
      <c r="L63" s="34">
        <v>24</v>
      </c>
      <c r="M63" s="34">
        <v>0</v>
      </c>
      <c r="N63" s="34">
        <v>13</v>
      </c>
      <c r="O63" s="34">
        <v>410</v>
      </c>
      <c r="P63" s="34">
        <v>691</v>
      </c>
      <c r="Q63" s="35">
        <f t="shared" si="1"/>
        <v>0.59334298118668594</v>
      </c>
    </row>
    <row r="64" spans="1:17" s="23" customFormat="1" ht="11.75" hidden="1" customHeight="1" x14ac:dyDescent="0.2">
      <c r="A64" s="24" t="s">
        <v>100</v>
      </c>
      <c r="B64" s="25">
        <v>147</v>
      </c>
      <c r="C64" s="26" t="s">
        <v>14</v>
      </c>
      <c r="D64" s="27">
        <f t="shared" si="0"/>
        <v>8.4705882352941173E-2</v>
      </c>
      <c r="E64" s="28">
        <v>114</v>
      </c>
      <c r="F64" s="28">
        <v>63</v>
      </c>
      <c r="G64" s="28">
        <v>150</v>
      </c>
      <c r="H64" s="28">
        <v>20</v>
      </c>
      <c r="I64" s="28">
        <v>33</v>
      </c>
      <c r="J64" s="28">
        <v>12</v>
      </c>
      <c r="K64" s="28">
        <v>6</v>
      </c>
      <c r="L64" s="28">
        <v>13</v>
      </c>
      <c r="M64" s="28">
        <v>0</v>
      </c>
      <c r="N64" s="28">
        <v>14</v>
      </c>
      <c r="O64" s="28">
        <v>425</v>
      </c>
      <c r="P64" s="28">
        <v>691</v>
      </c>
      <c r="Q64" s="29">
        <f t="shared" si="1"/>
        <v>0.61505065123010128</v>
      </c>
    </row>
    <row r="65" spans="1:17" s="23" customFormat="1" ht="11.75" hidden="1" customHeight="1" x14ac:dyDescent="0.2">
      <c r="A65" s="30" t="s">
        <v>101</v>
      </c>
      <c r="B65" s="31">
        <v>147</v>
      </c>
      <c r="C65" s="32" t="s">
        <v>15</v>
      </c>
      <c r="D65" s="33">
        <f t="shared" si="0"/>
        <v>8.8785046728971959E-2</v>
      </c>
      <c r="E65" s="34">
        <v>106</v>
      </c>
      <c r="F65" s="34">
        <v>59</v>
      </c>
      <c r="G65" s="34">
        <v>144</v>
      </c>
      <c r="H65" s="34">
        <v>14</v>
      </c>
      <c r="I65" s="34">
        <v>38</v>
      </c>
      <c r="J65" s="34">
        <v>20</v>
      </c>
      <c r="K65" s="34">
        <v>9</v>
      </c>
      <c r="L65" s="34">
        <v>22</v>
      </c>
      <c r="M65" s="34">
        <v>0</v>
      </c>
      <c r="N65" s="34">
        <v>16</v>
      </c>
      <c r="O65" s="34">
        <v>428</v>
      </c>
      <c r="P65" s="34">
        <v>691</v>
      </c>
      <c r="Q65" s="35">
        <f t="shared" si="1"/>
        <v>0.61939218523878437</v>
      </c>
    </row>
    <row r="66" spans="1:17" s="23" customFormat="1" ht="11.75" hidden="1" customHeight="1" x14ac:dyDescent="0.2">
      <c r="A66" s="44" t="s">
        <v>48</v>
      </c>
      <c r="B66" s="45">
        <v>147</v>
      </c>
      <c r="C66" s="46" t="s">
        <v>29</v>
      </c>
      <c r="D66" s="47">
        <f t="shared" si="0"/>
        <v>4.7641734159123393E-2</v>
      </c>
      <c r="E66" s="50">
        <v>586</v>
      </c>
      <c r="F66" s="49">
        <v>297</v>
      </c>
      <c r="G66" s="48">
        <v>686</v>
      </c>
      <c r="H66" s="49">
        <v>97</v>
      </c>
      <c r="I66" s="49">
        <v>134</v>
      </c>
      <c r="J66" s="49">
        <v>75</v>
      </c>
      <c r="K66" s="49">
        <v>38</v>
      </c>
      <c r="L66" s="49">
        <v>114</v>
      </c>
      <c r="M66" s="49">
        <v>2</v>
      </c>
      <c r="N66" s="49">
        <v>70</v>
      </c>
      <c r="O66" s="49">
        <v>2099</v>
      </c>
      <c r="P66" s="49">
        <v>3457</v>
      </c>
      <c r="Q66" s="51">
        <f t="shared" si="1"/>
        <v>0.60717385015909753</v>
      </c>
    </row>
    <row r="67" spans="1:17" s="23" customFormat="1" ht="11.5" hidden="1" customHeight="1" x14ac:dyDescent="0.2">
      <c r="A67" s="17" t="s">
        <v>102</v>
      </c>
      <c r="B67" s="18">
        <v>148</v>
      </c>
      <c r="C67" s="19" t="s">
        <v>11</v>
      </c>
      <c r="D67" s="20">
        <f t="shared" si="0"/>
        <v>5.6511056511056514E-2</v>
      </c>
      <c r="E67" s="21">
        <v>120</v>
      </c>
      <c r="F67" s="21">
        <v>60</v>
      </c>
      <c r="G67" s="21">
        <v>143</v>
      </c>
      <c r="H67" s="21">
        <v>17</v>
      </c>
      <c r="I67" s="21">
        <v>22</v>
      </c>
      <c r="J67" s="21">
        <v>11</v>
      </c>
      <c r="K67" s="21">
        <v>7</v>
      </c>
      <c r="L67" s="21">
        <v>15</v>
      </c>
      <c r="M67" s="21">
        <v>1</v>
      </c>
      <c r="N67" s="21">
        <v>11</v>
      </c>
      <c r="O67" s="21">
        <v>407</v>
      </c>
      <c r="P67" s="21">
        <v>730</v>
      </c>
      <c r="Q67" s="22">
        <f t="shared" si="1"/>
        <v>0.55753424657534245</v>
      </c>
    </row>
    <row r="68" spans="1:17" s="23" customFormat="1" ht="11.5" hidden="1" customHeight="1" x14ac:dyDescent="0.2">
      <c r="A68" s="24" t="s">
        <v>103</v>
      </c>
      <c r="B68" s="25">
        <v>148</v>
      </c>
      <c r="C68" s="26" t="s">
        <v>12</v>
      </c>
      <c r="D68" s="27">
        <f t="shared" si="0"/>
        <v>0.13157894736842105</v>
      </c>
      <c r="E68" s="28">
        <v>91</v>
      </c>
      <c r="F68" s="28">
        <v>60</v>
      </c>
      <c r="G68" s="28">
        <v>141</v>
      </c>
      <c r="H68" s="28">
        <v>12</v>
      </c>
      <c r="I68" s="28">
        <v>17</v>
      </c>
      <c r="J68" s="28">
        <v>8</v>
      </c>
      <c r="K68" s="28">
        <v>11</v>
      </c>
      <c r="L68" s="28">
        <v>27</v>
      </c>
      <c r="M68" s="28">
        <v>0</v>
      </c>
      <c r="N68" s="28">
        <v>13</v>
      </c>
      <c r="O68" s="28">
        <v>380</v>
      </c>
      <c r="P68" s="28">
        <v>730</v>
      </c>
      <c r="Q68" s="29">
        <f t="shared" si="1"/>
        <v>0.52054794520547942</v>
      </c>
    </row>
    <row r="69" spans="1:17" s="23" customFormat="1" ht="11.5" hidden="1" customHeight="1" x14ac:dyDescent="0.2">
      <c r="A69" s="30" t="s">
        <v>104</v>
      </c>
      <c r="B69" s="31">
        <v>148</v>
      </c>
      <c r="C69" s="32" t="s">
        <v>13</v>
      </c>
      <c r="D69" s="33">
        <f t="shared" si="0"/>
        <v>0.17307692307692307</v>
      </c>
      <c r="E69" s="34">
        <v>102</v>
      </c>
      <c r="F69" s="34">
        <v>62</v>
      </c>
      <c r="G69" s="34">
        <v>174</v>
      </c>
      <c r="H69" s="34">
        <v>16</v>
      </c>
      <c r="I69" s="34">
        <v>25</v>
      </c>
      <c r="J69" s="34">
        <v>7</v>
      </c>
      <c r="K69" s="34">
        <v>1</v>
      </c>
      <c r="L69" s="34">
        <v>17</v>
      </c>
      <c r="M69" s="34">
        <v>0</v>
      </c>
      <c r="N69" s="34">
        <v>12</v>
      </c>
      <c r="O69" s="34">
        <v>416</v>
      </c>
      <c r="P69" s="34">
        <v>730</v>
      </c>
      <c r="Q69" s="35">
        <f t="shared" si="1"/>
        <v>0.56986301369863013</v>
      </c>
    </row>
    <row r="70" spans="1:17" s="23" customFormat="1" ht="11.5" hidden="1" customHeight="1" x14ac:dyDescent="0.2">
      <c r="A70" s="24" t="s">
        <v>105</v>
      </c>
      <c r="B70" s="25">
        <v>148</v>
      </c>
      <c r="C70" s="26" t="s">
        <v>14</v>
      </c>
      <c r="D70" s="27">
        <f t="shared" si="0"/>
        <v>7.598784194528875E-2</v>
      </c>
      <c r="E70" s="28">
        <v>77</v>
      </c>
      <c r="F70" s="28">
        <v>59</v>
      </c>
      <c r="G70" s="28">
        <v>102</v>
      </c>
      <c r="H70" s="28">
        <v>25</v>
      </c>
      <c r="I70" s="28">
        <v>23</v>
      </c>
      <c r="J70" s="28">
        <v>11</v>
      </c>
      <c r="K70" s="28">
        <v>5</v>
      </c>
      <c r="L70" s="28">
        <v>16</v>
      </c>
      <c r="M70" s="28">
        <v>0</v>
      </c>
      <c r="N70" s="28">
        <v>11</v>
      </c>
      <c r="O70" s="28">
        <v>329</v>
      </c>
      <c r="P70" s="28">
        <v>730</v>
      </c>
      <c r="Q70" s="29">
        <f t="shared" si="1"/>
        <v>0.4506849315068493</v>
      </c>
    </row>
    <row r="71" spans="1:17" s="23" customFormat="1" ht="11.5" hidden="1" customHeight="1" x14ac:dyDescent="0.2">
      <c r="A71" s="30" t="s">
        <v>106</v>
      </c>
      <c r="B71" s="31">
        <v>148</v>
      </c>
      <c r="C71" s="32" t="s">
        <v>15</v>
      </c>
      <c r="D71" s="33">
        <f t="shared" ref="D71:D134" si="2">(LARGE(E71:L71,1)-LARGE(E71:L71,2))/O71</f>
        <v>0.14987080103359174</v>
      </c>
      <c r="E71" s="34">
        <v>84</v>
      </c>
      <c r="F71" s="34">
        <v>62</v>
      </c>
      <c r="G71" s="34">
        <v>142</v>
      </c>
      <c r="H71" s="34">
        <v>21</v>
      </c>
      <c r="I71" s="34">
        <v>25</v>
      </c>
      <c r="J71" s="34">
        <v>13</v>
      </c>
      <c r="K71" s="34">
        <v>5</v>
      </c>
      <c r="L71" s="34">
        <v>21</v>
      </c>
      <c r="M71" s="34">
        <v>0</v>
      </c>
      <c r="N71" s="34">
        <v>14</v>
      </c>
      <c r="O71" s="34">
        <v>387</v>
      </c>
      <c r="P71" s="34">
        <v>730</v>
      </c>
      <c r="Q71" s="35">
        <f t="shared" si="1"/>
        <v>0.53013698630136985</v>
      </c>
    </row>
    <row r="72" spans="1:17" s="23" customFormat="1" ht="11.5" hidden="1" customHeight="1" x14ac:dyDescent="0.2">
      <c r="A72" s="24" t="s">
        <v>107</v>
      </c>
      <c r="B72" s="25">
        <v>148</v>
      </c>
      <c r="C72" s="26" t="s">
        <v>16</v>
      </c>
      <c r="D72" s="27">
        <f t="shared" si="2"/>
        <v>0.12158808933002481</v>
      </c>
      <c r="E72" s="28">
        <v>104</v>
      </c>
      <c r="F72" s="28">
        <v>67</v>
      </c>
      <c r="G72" s="28">
        <v>153</v>
      </c>
      <c r="H72" s="28">
        <v>15</v>
      </c>
      <c r="I72" s="28">
        <v>23</v>
      </c>
      <c r="J72" s="28">
        <v>9</v>
      </c>
      <c r="K72" s="28">
        <v>4</v>
      </c>
      <c r="L72" s="28">
        <v>16</v>
      </c>
      <c r="M72" s="28">
        <v>0</v>
      </c>
      <c r="N72" s="28">
        <v>12</v>
      </c>
      <c r="O72" s="28">
        <v>403</v>
      </c>
      <c r="P72" s="28">
        <v>730</v>
      </c>
      <c r="Q72" s="29">
        <f t="shared" si="1"/>
        <v>0.55205479452054795</v>
      </c>
    </row>
    <row r="73" spans="1:17" s="23" customFormat="1" ht="11.5" hidden="1" customHeight="1" x14ac:dyDescent="0.2">
      <c r="A73" s="30" t="s">
        <v>108</v>
      </c>
      <c r="B73" s="31">
        <v>148</v>
      </c>
      <c r="C73" s="32" t="s">
        <v>17</v>
      </c>
      <c r="D73" s="33">
        <f t="shared" si="2"/>
        <v>0.1293800539083558</v>
      </c>
      <c r="E73" s="34">
        <v>92</v>
      </c>
      <c r="F73" s="34">
        <v>50</v>
      </c>
      <c r="G73" s="34">
        <v>140</v>
      </c>
      <c r="H73" s="34">
        <v>22</v>
      </c>
      <c r="I73" s="34">
        <v>17</v>
      </c>
      <c r="J73" s="34">
        <v>11</v>
      </c>
      <c r="K73" s="34">
        <v>6</v>
      </c>
      <c r="L73" s="34">
        <v>16</v>
      </c>
      <c r="M73" s="34">
        <v>1</v>
      </c>
      <c r="N73" s="34">
        <v>16</v>
      </c>
      <c r="O73" s="34">
        <v>371</v>
      </c>
      <c r="P73" s="34">
        <v>730</v>
      </c>
      <c r="Q73" s="35">
        <f t="shared" si="1"/>
        <v>0.50821917808219175</v>
      </c>
    </row>
    <row r="74" spans="1:17" s="23" customFormat="1" ht="11.5" hidden="1" customHeight="1" x14ac:dyDescent="0.2">
      <c r="A74" s="24" t="s">
        <v>109</v>
      </c>
      <c r="B74" s="25">
        <v>148</v>
      </c>
      <c r="C74" s="26" t="s">
        <v>18</v>
      </c>
      <c r="D74" s="27">
        <f t="shared" si="2"/>
        <v>0.16187989556135771</v>
      </c>
      <c r="E74" s="28">
        <v>91</v>
      </c>
      <c r="F74" s="28">
        <v>58</v>
      </c>
      <c r="G74" s="28">
        <v>153</v>
      </c>
      <c r="H74" s="28">
        <v>9</v>
      </c>
      <c r="I74" s="28">
        <v>15</v>
      </c>
      <c r="J74" s="28">
        <v>17</v>
      </c>
      <c r="K74" s="28">
        <v>5</v>
      </c>
      <c r="L74" s="28">
        <v>21</v>
      </c>
      <c r="M74" s="28">
        <v>0</v>
      </c>
      <c r="N74" s="28">
        <v>14</v>
      </c>
      <c r="O74" s="28">
        <v>383</v>
      </c>
      <c r="P74" s="28">
        <v>730</v>
      </c>
      <c r="Q74" s="29">
        <f t="shared" si="1"/>
        <v>0.52465753424657535</v>
      </c>
    </row>
    <row r="75" spans="1:17" s="23" customFormat="1" ht="11.5" hidden="1" customHeight="1" x14ac:dyDescent="0.2">
      <c r="A75" s="30" t="s">
        <v>110</v>
      </c>
      <c r="B75" s="31">
        <v>148</v>
      </c>
      <c r="C75" s="32" t="s">
        <v>19</v>
      </c>
      <c r="D75" s="33">
        <f t="shared" si="2"/>
        <v>5.3164556962025315E-2</v>
      </c>
      <c r="E75" s="34">
        <v>111</v>
      </c>
      <c r="F75" s="34">
        <v>50</v>
      </c>
      <c r="G75" s="34">
        <v>132</v>
      </c>
      <c r="H75" s="34">
        <v>17</v>
      </c>
      <c r="I75" s="34">
        <v>30</v>
      </c>
      <c r="J75" s="34">
        <v>12</v>
      </c>
      <c r="K75" s="34">
        <v>5</v>
      </c>
      <c r="L75" s="34">
        <v>26</v>
      </c>
      <c r="M75" s="34">
        <v>0</v>
      </c>
      <c r="N75" s="34">
        <v>12</v>
      </c>
      <c r="O75" s="34">
        <v>395</v>
      </c>
      <c r="P75" s="34">
        <v>730</v>
      </c>
      <c r="Q75" s="35">
        <f t="shared" si="1"/>
        <v>0.54109589041095896</v>
      </c>
    </row>
    <row r="76" spans="1:17" s="23" customFormat="1" ht="11.5" hidden="1" customHeight="1" x14ac:dyDescent="0.2">
      <c r="A76" s="24" t="s">
        <v>111</v>
      </c>
      <c r="B76" s="25">
        <v>148</v>
      </c>
      <c r="C76" s="26" t="s">
        <v>20</v>
      </c>
      <c r="D76" s="27">
        <f t="shared" si="2"/>
        <v>0.13031161473087818</v>
      </c>
      <c r="E76" s="28">
        <v>87</v>
      </c>
      <c r="F76" s="28">
        <v>58</v>
      </c>
      <c r="G76" s="28">
        <v>133</v>
      </c>
      <c r="H76" s="28">
        <v>14</v>
      </c>
      <c r="I76" s="28">
        <v>20</v>
      </c>
      <c r="J76" s="28">
        <v>7</v>
      </c>
      <c r="K76" s="28">
        <v>6</v>
      </c>
      <c r="L76" s="28">
        <v>20</v>
      </c>
      <c r="M76" s="28">
        <v>0</v>
      </c>
      <c r="N76" s="28">
        <v>8</v>
      </c>
      <c r="O76" s="28">
        <v>353</v>
      </c>
      <c r="P76" s="28">
        <v>730</v>
      </c>
      <c r="Q76" s="29">
        <f t="shared" si="1"/>
        <v>0.48356164383561645</v>
      </c>
    </row>
    <row r="77" spans="1:17" s="23" customFormat="1" ht="11.5" hidden="1" customHeight="1" x14ac:dyDescent="0.2">
      <c r="A77" s="30" t="s">
        <v>112</v>
      </c>
      <c r="B77" s="31">
        <v>148</v>
      </c>
      <c r="C77" s="32" t="s">
        <v>22</v>
      </c>
      <c r="D77" s="33">
        <f t="shared" si="2"/>
        <v>9.8445595854922283E-2</v>
      </c>
      <c r="E77" s="34">
        <v>100</v>
      </c>
      <c r="F77" s="34">
        <v>56</v>
      </c>
      <c r="G77" s="34">
        <v>138</v>
      </c>
      <c r="H77" s="34">
        <v>19</v>
      </c>
      <c r="I77" s="34">
        <v>24</v>
      </c>
      <c r="J77" s="34">
        <v>10</v>
      </c>
      <c r="K77" s="34">
        <v>9</v>
      </c>
      <c r="L77" s="34">
        <v>12</v>
      </c>
      <c r="M77" s="34">
        <v>0</v>
      </c>
      <c r="N77" s="34">
        <v>18</v>
      </c>
      <c r="O77" s="34">
        <v>386</v>
      </c>
      <c r="P77" s="34">
        <v>730</v>
      </c>
      <c r="Q77" s="35">
        <f t="shared" si="1"/>
        <v>0.52876712328767128</v>
      </c>
    </row>
    <row r="78" spans="1:17" s="23" customFormat="1" ht="11.5" hidden="1" customHeight="1" x14ac:dyDescent="0.2">
      <c r="A78" s="24" t="s">
        <v>113</v>
      </c>
      <c r="B78" s="25">
        <v>148</v>
      </c>
      <c r="C78" s="26" t="s">
        <v>23</v>
      </c>
      <c r="D78" s="27">
        <f t="shared" si="2"/>
        <v>8.8888888888888892E-2</v>
      </c>
      <c r="E78" s="28">
        <v>98</v>
      </c>
      <c r="F78" s="28">
        <v>58</v>
      </c>
      <c r="G78" s="28">
        <v>130</v>
      </c>
      <c r="H78" s="28">
        <v>15</v>
      </c>
      <c r="I78" s="28">
        <v>22</v>
      </c>
      <c r="J78" s="28">
        <v>8</v>
      </c>
      <c r="K78" s="28">
        <v>5</v>
      </c>
      <c r="L78" s="28">
        <v>13</v>
      </c>
      <c r="M78" s="28">
        <v>0</v>
      </c>
      <c r="N78" s="28">
        <v>11</v>
      </c>
      <c r="O78" s="28">
        <v>360</v>
      </c>
      <c r="P78" s="28">
        <v>730</v>
      </c>
      <c r="Q78" s="29">
        <f t="shared" si="1"/>
        <v>0.49315068493150682</v>
      </c>
    </row>
    <row r="79" spans="1:17" s="23" customFormat="1" ht="11.5" hidden="1" customHeight="1" x14ac:dyDescent="0.2">
      <c r="A79" s="30" t="s">
        <v>114</v>
      </c>
      <c r="B79" s="31">
        <v>148</v>
      </c>
      <c r="C79" s="32" t="s">
        <v>27</v>
      </c>
      <c r="D79" s="33">
        <f t="shared" si="2"/>
        <v>0.15960099750623441</v>
      </c>
      <c r="E79" s="34">
        <v>90</v>
      </c>
      <c r="F79" s="34">
        <v>60</v>
      </c>
      <c r="G79" s="34">
        <v>154</v>
      </c>
      <c r="H79" s="34">
        <v>16</v>
      </c>
      <c r="I79" s="34">
        <v>31</v>
      </c>
      <c r="J79" s="34">
        <v>10</v>
      </c>
      <c r="K79" s="34">
        <v>10</v>
      </c>
      <c r="L79" s="34">
        <v>17</v>
      </c>
      <c r="M79" s="34">
        <v>0</v>
      </c>
      <c r="N79" s="34">
        <v>13</v>
      </c>
      <c r="O79" s="34">
        <v>401</v>
      </c>
      <c r="P79" s="34">
        <v>730</v>
      </c>
      <c r="Q79" s="35">
        <f t="shared" si="1"/>
        <v>0.5493150684931507</v>
      </c>
    </row>
    <row r="80" spans="1:17" s="23" customFormat="1" ht="11.5" hidden="1" customHeight="1" x14ac:dyDescent="0.2">
      <c r="A80" s="24" t="s">
        <v>115</v>
      </c>
      <c r="B80" s="25">
        <v>148</v>
      </c>
      <c r="C80" s="26" t="s">
        <v>28</v>
      </c>
      <c r="D80" s="27">
        <f t="shared" si="2"/>
        <v>0.15573770491803279</v>
      </c>
      <c r="E80" s="28">
        <v>94</v>
      </c>
      <c r="F80" s="28">
        <v>36</v>
      </c>
      <c r="G80" s="28">
        <v>151</v>
      </c>
      <c r="H80" s="28">
        <v>13</v>
      </c>
      <c r="I80" s="28">
        <v>27</v>
      </c>
      <c r="J80" s="28">
        <v>10</v>
      </c>
      <c r="K80" s="28">
        <v>7</v>
      </c>
      <c r="L80" s="28">
        <v>14</v>
      </c>
      <c r="M80" s="28">
        <v>0</v>
      </c>
      <c r="N80" s="28">
        <v>14</v>
      </c>
      <c r="O80" s="28">
        <v>366</v>
      </c>
      <c r="P80" s="28">
        <v>729</v>
      </c>
      <c r="Q80" s="29">
        <f t="shared" si="1"/>
        <v>0.50205761316872433</v>
      </c>
    </row>
    <row r="81" spans="1:17" s="23" customFormat="1" ht="11.5" hidden="1" customHeight="1" x14ac:dyDescent="0.2">
      <c r="A81" s="30" t="s">
        <v>116</v>
      </c>
      <c r="B81" s="31">
        <v>148</v>
      </c>
      <c r="C81" s="32" t="s">
        <v>31</v>
      </c>
      <c r="D81" s="33">
        <f t="shared" si="2"/>
        <v>0.17948717948717949</v>
      </c>
      <c r="E81" s="34">
        <v>84</v>
      </c>
      <c r="F81" s="34">
        <v>48</v>
      </c>
      <c r="G81" s="34">
        <v>154</v>
      </c>
      <c r="H81" s="34">
        <v>21</v>
      </c>
      <c r="I81" s="34">
        <v>30</v>
      </c>
      <c r="J81" s="34">
        <v>10</v>
      </c>
      <c r="K81" s="34">
        <v>6</v>
      </c>
      <c r="L81" s="34">
        <v>23</v>
      </c>
      <c r="M81" s="34">
        <v>0</v>
      </c>
      <c r="N81" s="34">
        <v>14</v>
      </c>
      <c r="O81" s="34">
        <v>390</v>
      </c>
      <c r="P81" s="34">
        <v>729</v>
      </c>
      <c r="Q81" s="35">
        <f t="shared" si="1"/>
        <v>0.53497942386831276</v>
      </c>
    </row>
    <row r="82" spans="1:17" s="23" customFormat="1" ht="11.5" hidden="1" customHeight="1" x14ac:dyDescent="0.2">
      <c r="A82" s="38" t="s">
        <v>48</v>
      </c>
      <c r="B82" s="39">
        <v>148</v>
      </c>
      <c r="C82" s="41" t="s">
        <v>32</v>
      </c>
      <c r="D82" s="40">
        <f t="shared" si="2"/>
        <v>0.1248472149467435</v>
      </c>
      <c r="E82" s="42">
        <v>1425</v>
      </c>
      <c r="F82" s="36">
        <v>844</v>
      </c>
      <c r="G82" s="43">
        <v>2140</v>
      </c>
      <c r="H82" s="36">
        <v>252</v>
      </c>
      <c r="I82" s="36">
        <v>351</v>
      </c>
      <c r="J82" s="36">
        <v>154</v>
      </c>
      <c r="K82" s="36">
        <v>92</v>
      </c>
      <c r="L82" s="36">
        <v>274</v>
      </c>
      <c r="M82" s="36">
        <v>2</v>
      </c>
      <c r="N82" s="36">
        <v>193</v>
      </c>
      <c r="O82" s="36">
        <v>5727</v>
      </c>
      <c r="P82" s="36">
        <v>10948</v>
      </c>
      <c r="Q82" s="37">
        <f t="shared" si="1"/>
        <v>0.52310924369747902</v>
      </c>
    </row>
    <row r="83" spans="1:17" s="23" customFormat="1" ht="11.5" hidden="1" customHeight="1" x14ac:dyDescent="0.2">
      <c r="A83" s="30" t="s">
        <v>117</v>
      </c>
      <c r="B83" s="31">
        <v>149</v>
      </c>
      <c r="C83" s="32" t="s">
        <v>11</v>
      </c>
      <c r="D83" s="33">
        <f t="shared" si="2"/>
        <v>2.34375E-2</v>
      </c>
      <c r="E83" s="34">
        <v>127</v>
      </c>
      <c r="F83" s="34">
        <v>43</v>
      </c>
      <c r="G83" s="34">
        <v>118</v>
      </c>
      <c r="H83" s="34">
        <v>24</v>
      </c>
      <c r="I83" s="34">
        <v>22</v>
      </c>
      <c r="J83" s="34">
        <v>12</v>
      </c>
      <c r="K83" s="34">
        <v>2</v>
      </c>
      <c r="L83" s="34">
        <v>25</v>
      </c>
      <c r="M83" s="34">
        <v>1</v>
      </c>
      <c r="N83" s="34">
        <v>10</v>
      </c>
      <c r="O83" s="34">
        <v>384</v>
      </c>
      <c r="P83" s="34">
        <v>519</v>
      </c>
      <c r="Q83" s="35">
        <f t="shared" si="1"/>
        <v>0.73988439306358378</v>
      </c>
    </row>
    <row r="84" spans="1:17" s="23" customFormat="1" ht="11.5" hidden="1" customHeight="1" x14ac:dyDescent="0.2">
      <c r="A84" s="24" t="s">
        <v>118</v>
      </c>
      <c r="B84" s="25">
        <v>149</v>
      </c>
      <c r="C84" s="26" t="s">
        <v>12</v>
      </c>
      <c r="D84" s="27">
        <f t="shared" si="2"/>
        <v>9.0659340659340656E-2</v>
      </c>
      <c r="E84" s="28">
        <v>89</v>
      </c>
      <c r="F84" s="28">
        <v>63</v>
      </c>
      <c r="G84" s="28">
        <v>122</v>
      </c>
      <c r="H84" s="28">
        <v>18</v>
      </c>
      <c r="I84" s="28">
        <v>20</v>
      </c>
      <c r="J84" s="28">
        <v>12</v>
      </c>
      <c r="K84" s="28">
        <v>4</v>
      </c>
      <c r="L84" s="28">
        <v>25</v>
      </c>
      <c r="M84" s="28">
        <v>0</v>
      </c>
      <c r="N84" s="28">
        <v>11</v>
      </c>
      <c r="O84" s="28">
        <v>364</v>
      </c>
      <c r="P84" s="28">
        <v>519</v>
      </c>
      <c r="Q84" s="29">
        <f t="shared" si="1"/>
        <v>0.7013487475915221</v>
      </c>
    </row>
    <row r="85" spans="1:17" s="23" customFormat="1" ht="11.5" hidden="1" customHeight="1" x14ac:dyDescent="0.2">
      <c r="A85" s="38" t="s">
        <v>48</v>
      </c>
      <c r="B85" s="39">
        <v>149</v>
      </c>
      <c r="C85" s="41" t="s">
        <v>26</v>
      </c>
      <c r="D85" s="40">
        <f t="shared" si="2"/>
        <v>3.2085561497326207E-2</v>
      </c>
      <c r="E85" s="42">
        <v>216</v>
      </c>
      <c r="F85" s="36">
        <v>106</v>
      </c>
      <c r="G85" s="43">
        <v>240</v>
      </c>
      <c r="H85" s="36">
        <v>42</v>
      </c>
      <c r="I85" s="36">
        <v>42</v>
      </c>
      <c r="J85" s="36">
        <v>24</v>
      </c>
      <c r="K85" s="36">
        <v>6</v>
      </c>
      <c r="L85" s="36">
        <v>50</v>
      </c>
      <c r="M85" s="36">
        <v>1</v>
      </c>
      <c r="N85" s="36">
        <v>21</v>
      </c>
      <c r="O85" s="36">
        <v>748</v>
      </c>
      <c r="P85" s="36">
        <v>1038</v>
      </c>
      <c r="Q85" s="37">
        <f t="shared" si="1"/>
        <v>0.720616570327553</v>
      </c>
    </row>
    <row r="86" spans="1:17" s="23" customFormat="1" ht="11.5" hidden="1" customHeight="1" x14ac:dyDescent="0.2">
      <c r="A86" s="24" t="s">
        <v>119</v>
      </c>
      <c r="B86" s="25">
        <v>150</v>
      </c>
      <c r="C86" s="26" t="s">
        <v>11</v>
      </c>
      <c r="D86" s="27">
        <f t="shared" si="2"/>
        <v>0.10621761658031088</v>
      </c>
      <c r="E86" s="28">
        <v>101</v>
      </c>
      <c r="F86" s="28">
        <v>45</v>
      </c>
      <c r="G86" s="28">
        <v>142</v>
      </c>
      <c r="H86" s="28">
        <v>9</v>
      </c>
      <c r="I86" s="28">
        <v>32</v>
      </c>
      <c r="J86" s="28">
        <v>2</v>
      </c>
      <c r="K86" s="28">
        <v>6</v>
      </c>
      <c r="L86" s="28">
        <v>15</v>
      </c>
      <c r="M86" s="28">
        <v>0</v>
      </c>
      <c r="N86" s="28">
        <v>34</v>
      </c>
      <c r="O86" s="28">
        <v>386</v>
      </c>
      <c r="P86" s="28">
        <v>666</v>
      </c>
      <c r="Q86" s="29">
        <f t="shared" si="1"/>
        <v>0.57957957957957962</v>
      </c>
    </row>
    <row r="87" spans="1:17" s="23" customFormat="1" ht="11.5" hidden="1" customHeight="1" x14ac:dyDescent="0.2">
      <c r="A87" s="30" t="s">
        <v>120</v>
      </c>
      <c r="B87" s="31">
        <v>150</v>
      </c>
      <c r="C87" s="32" t="s">
        <v>12</v>
      </c>
      <c r="D87" s="33">
        <f t="shared" si="2"/>
        <v>0.14511873350923482</v>
      </c>
      <c r="E87" s="34">
        <v>80</v>
      </c>
      <c r="F87" s="34">
        <v>61</v>
      </c>
      <c r="G87" s="34">
        <v>135</v>
      </c>
      <c r="H87" s="34">
        <v>10</v>
      </c>
      <c r="I87" s="34">
        <v>25</v>
      </c>
      <c r="J87" s="34">
        <v>8</v>
      </c>
      <c r="K87" s="34">
        <v>8</v>
      </c>
      <c r="L87" s="34">
        <v>17</v>
      </c>
      <c r="M87" s="34">
        <v>0</v>
      </c>
      <c r="N87" s="34">
        <v>35</v>
      </c>
      <c r="O87" s="34">
        <v>379</v>
      </c>
      <c r="P87" s="34">
        <v>666</v>
      </c>
      <c r="Q87" s="35">
        <f t="shared" si="1"/>
        <v>0.56906906906906907</v>
      </c>
    </row>
    <row r="88" spans="1:17" s="23" customFormat="1" ht="11.5" hidden="1" customHeight="1" x14ac:dyDescent="0.2">
      <c r="A88" s="38" t="s">
        <v>48</v>
      </c>
      <c r="B88" s="39">
        <v>150</v>
      </c>
      <c r="C88" s="41" t="s">
        <v>26</v>
      </c>
      <c r="D88" s="40">
        <f t="shared" si="2"/>
        <v>0.12549019607843137</v>
      </c>
      <c r="E88" s="42">
        <v>181</v>
      </c>
      <c r="F88" s="36">
        <v>106</v>
      </c>
      <c r="G88" s="43">
        <v>277</v>
      </c>
      <c r="H88" s="36">
        <v>19</v>
      </c>
      <c r="I88" s="36">
        <v>57</v>
      </c>
      <c r="J88" s="36">
        <v>10</v>
      </c>
      <c r="K88" s="36">
        <v>14</v>
      </c>
      <c r="L88" s="36">
        <v>32</v>
      </c>
      <c r="M88" s="36">
        <v>0</v>
      </c>
      <c r="N88" s="36">
        <v>69</v>
      </c>
      <c r="O88" s="36">
        <v>765</v>
      </c>
      <c r="P88" s="36">
        <v>1332</v>
      </c>
      <c r="Q88" s="37">
        <f t="shared" si="1"/>
        <v>0.57432432432432434</v>
      </c>
    </row>
    <row r="89" spans="1:17" s="23" customFormat="1" ht="11.5" hidden="1" customHeight="1" x14ac:dyDescent="0.2">
      <c r="A89" s="30" t="s">
        <v>121</v>
      </c>
      <c r="B89" s="31">
        <v>151</v>
      </c>
      <c r="C89" s="32" t="s">
        <v>11</v>
      </c>
      <c r="D89" s="33">
        <f t="shared" si="2"/>
        <v>8.6486486486486491E-2</v>
      </c>
      <c r="E89" s="34">
        <v>136</v>
      </c>
      <c r="F89" s="34">
        <v>60</v>
      </c>
      <c r="G89" s="34">
        <v>104</v>
      </c>
      <c r="H89" s="34">
        <v>11</v>
      </c>
      <c r="I89" s="34">
        <v>17</v>
      </c>
      <c r="J89" s="34">
        <v>14</v>
      </c>
      <c r="K89" s="34">
        <v>5</v>
      </c>
      <c r="L89" s="34">
        <v>11</v>
      </c>
      <c r="M89" s="34">
        <v>0</v>
      </c>
      <c r="N89" s="34">
        <v>12</v>
      </c>
      <c r="O89" s="34">
        <v>370</v>
      </c>
      <c r="P89" s="34">
        <v>584</v>
      </c>
      <c r="Q89" s="35">
        <f t="shared" si="1"/>
        <v>0.63356164383561642</v>
      </c>
    </row>
    <row r="90" spans="1:17" s="23" customFormat="1" ht="11.5" hidden="1" customHeight="1" x14ac:dyDescent="0.2">
      <c r="A90" s="24" t="s">
        <v>122</v>
      </c>
      <c r="B90" s="25">
        <v>151</v>
      </c>
      <c r="C90" s="26" t="s">
        <v>12</v>
      </c>
      <c r="D90" s="27">
        <f t="shared" si="2"/>
        <v>0.10955056179775281</v>
      </c>
      <c r="E90" s="28">
        <v>126</v>
      </c>
      <c r="F90" s="28">
        <v>57</v>
      </c>
      <c r="G90" s="28">
        <v>87</v>
      </c>
      <c r="H90" s="28">
        <v>19</v>
      </c>
      <c r="I90" s="28">
        <v>13</v>
      </c>
      <c r="J90" s="28">
        <v>14</v>
      </c>
      <c r="K90" s="28">
        <v>8</v>
      </c>
      <c r="L90" s="28">
        <v>13</v>
      </c>
      <c r="M90" s="28">
        <v>0</v>
      </c>
      <c r="N90" s="28">
        <v>19</v>
      </c>
      <c r="O90" s="28">
        <v>356</v>
      </c>
      <c r="P90" s="28">
        <v>583</v>
      </c>
      <c r="Q90" s="29">
        <f t="shared" si="1"/>
        <v>0.61063464837049741</v>
      </c>
    </row>
    <row r="91" spans="1:17" s="23" customFormat="1" ht="11.5" hidden="1" customHeight="1" x14ac:dyDescent="0.2">
      <c r="A91" s="38" t="s">
        <v>48</v>
      </c>
      <c r="B91" s="39">
        <v>151</v>
      </c>
      <c r="C91" s="41" t="s">
        <v>26</v>
      </c>
      <c r="D91" s="40">
        <f t="shared" si="2"/>
        <v>9.7796143250688708E-2</v>
      </c>
      <c r="E91" s="43">
        <v>262</v>
      </c>
      <c r="F91" s="36">
        <v>117</v>
      </c>
      <c r="G91" s="42">
        <v>191</v>
      </c>
      <c r="H91" s="36">
        <v>30</v>
      </c>
      <c r="I91" s="36">
        <v>30</v>
      </c>
      <c r="J91" s="36">
        <v>28</v>
      </c>
      <c r="K91" s="36">
        <v>13</v>
      </c>
      <c r="L91" s="36">
        <v>24</v>
      </c>
      <c r="M91" s="36">
        <v>0</v>
      </c>
      <c r="N91" s="36">
        <v>31</v>
      </c>
      <c r="O91" s="36">
        <v>726</v>
      </c>
      <c r="P91" s="36">
        <v>1167</v>
      </c>
      <c r="Q91" s="37">
        <f t="shared" si="1"/>
        <v>0.62210796915167099</v>
      </c>
    </row>
    <row r="92" spans="1:17" s="23" customFormat="1" ht="11.5" hidden="1" customHeight="1" x14ac:dyDescent="0.2">
      <c r="A92" s="24" t="s">
        <v>123</v>
      </c>
      <c r="B92" s="25">
        <v>174</v>
      </c>
      <c r="C92" s="26" t="s">
        <v>11</v>
      </c>
      <c r="D92" s="27">
        <f t="shared" si="2"/>
        <v>0.18181818181818182</v>
      </c>
      <c r="E92" s="28">
        <v>89</v>
      </c>
      <c r="F92" s="28">
        <v>33</v>
      </c>
      <c r="G92" s="28">
        <v>49</v>
      </c>
      <c r="H92" s="28">
        <v>7</v>
      </c>
      <c r="I92" s="28">
        <v>7</v>
      </c>
      <c r="J92" s="28">
        <v>11</v>
      </c>
      <c r="K92" s="28">
        <v>2</v>
      </c>
      <c r="L92" s="28">
        <v>9</v>
      </c>
      <c r="M92" s="28">
        <v>0</v>
      </c>
      <c r="N92" s="28">
        <v>13</v>
      </c>
      <c r="O92" s="28">
        <v>220</v>
      </c>
      <c r="P92" s="28">
        <v>391</v>
      </c>
      <c r="Q92" s="29">
        <f t="shared" si="1"/>
        <v>0.5626598465473146</v>
      </c>
    </row>
    <row r="93" spans="1:17" s="23" customFormat="1" ht="11.5" hidden="1" customHeight="1" x14ac:dyDescent="0.2">
      <c r="A93" s="30" t="s">
        <v>124</v>
      </c>
      <c r="B93" s="31">
        <v>174</v>
      </c>
      <c r="C93" s="32" t="s">
        <v>12</v>
      </c>
      <c r="D93" s="33">
        <f t="shared" si="2"/>
        <v>5.8201058201058198E-2</v>
      </c>
      <c r="E93" s="34">
        <v>60</v>
      </c>
      <c r="F93" s="34">
        <v>30</v>
      </c>
      <c r="G93" s="34">
        <v>49</v>
      </c>
      <c r="H93" s="34">
        <v>11</v>
      </c>
      <c r="I93" s="34">
        <v>11</v>
      </c>
      <c r="J93" s="34">
        <v>4</v>
      </c>
      <c r="K93" s="34">
        <v>3</v>
      </c>
      <c r="L93" s="34">
        <v>10</v>
      </c>
      <c r="M93" s="34">
        <v>0</v>
      </c>
      <c r="N93" s="34">
        <v>11</v>
      </c>
      <c r="O93" s="34">
        <v>189</v>
      </c>
      <c r="P93" s="34">
        <v>390</v>
      </c>
      <c r="Q93" s="35">
        <f t="shared" si="1"/>
        <v>0.48461538461538461</v>
      </c>
    </row>
    <row r="94" spans="1:17" s="23" customFormat="1" ht="11.5" hidden="1" customHeight="1" x14ac:dyDescent="0.2">
      <c r="A94" s="38" t="s">
        <v>48</v>
      </c>
      <c r="B94" s="39">
        <v>174</v>
      </c>
      <c r="C94" s="41" t="s">
        <v>26</v>
      </c>
      <c r="D94" s="40">
        <f t="shared" si="2"/>
        <v>0.12469437652811736</v>
      </c>
      <c r="E94" s="43">
        <v>149</v>
      </c>
      <c r="F94" s="36">
        <v>63</v>
      </c>
      <c r="G94" s="42">
        <v>98</v>
      </c>
      <c r="H94" s="36">
        <v>18</v>
      </c>
      <c r="I94" s="36">
        <v>18</v>
      </c>
      <c r="J94" s="36">
        <v>15</v>
      </c>
      <c r="K94" s="36">
        <v>5</v>
      </c>
      <c r="L94" s="36">
        <v>19</v>
      </c>
      <c r="M94" s="36">
        <v>0</v>
      </c>
      <c r="N94" s="36">
        <v>24</v>
      </c>
      <c r="O94" s="36">
        <v>409</v>
      </c>
      <c r="P94" s="36">
        <v>781</v>
      </c>
      <c r="Q94" s="37">
        <f t="shared" si="1"/>
        <v>0.52368758002560822</v>
      </c>
    </row>
    <row r="95" spans="1:17" s="23" customFormat="1" ht="11.5" hidden="1" customHeight="1" x14ac:dyDescent="0.2">
      <c r="A95" s="30" t="s">
        <v>125</v>
      </c>
      <c r="B95" s="31">
        <v>175</v>
      </c>
      <c r="C95" s="32" t="s">
        <v>11</v>
      </c>
      <c r="D95" s="33">
        <f t="shared" si="2"/>
        <v>1.1406844106463879E-2</v>
      </c>
      <c r="E95" s="34">
        <v>75</v>
      </c>
      <c r="F95" s="34">
        <v>49</v>
      </c>
      <c r="G95" s="34">
        <v>78</v>
      </c>
      <c r="H95" s="34">
        <v>9</v>
      </c>
      <c r="I95" s="34">
        <v>17</v>
      </c>
      <c r="J95" s="34">
        <v>5</v>
      </c>
      <c r="K95" s="34">
        <v>6</v>
      </c>
      <c r="L95" s="34">
        <v>15</v>
      </c>
      <c r="M95" s="34">
        <v>0</v>
      </c>
      <c r="N95" s="34">
        <v>9</v>
      </c>
      <c r="O95" s="34">
        <v>263</v>
      </c>
      <c r="P95" s="34">
        <v>452</v>
      </c>
      <c r="Q95" s="35">
        <f t="shared" si="1"/>
        <v>0.58185840707964598</v>
      </c>
    </row>
    <row r="96" spans="1:17" s="23" customFormat="1" ht="11.5" hidden="1" customHeight="1" x14ac:dyDescent="0.2">
      <c r="A96" s="24" t="s">
        <v>126</v>
      </c>
      <c r="B96" s="25">
        <v>175</v>
      </c>
      <c r="C96" s="26" t="s">
        <v>12</v>
      </c>
      <c r="D96" s="27">
        <f t="shared" si="2"/>
        <v>8.0971659919028341E-3</v>
      </c>
      <c r="E96" s="28">
        <v>69</v>
      </c>
      <c r="F96" s="28">
        <v>52</v>
      </c>
      <c r="G96" s="28">
        <v>71</v>
      </c>
      <c r="H96" s="28">
        <v>7</v>
      </c>
      <c r="I96" s="28">
        <v>17</v>
      </c>
      <c r="J96" s="28">
        <v>2</v>
      </c>
      <c r="K96" s="28">
        <v>2</v>
      </c>
      <c r="L96" s="28">
        <v>9</v>
      </c>
      <c r="M96" s="28">
        <v>0</v>
      </c>
      <c r="N96" s="28">
        <v>18</v>
      </c>
      <c r="O96" s="28">
        <v>247</v>
      </c>
      <c r="P96" s="28">
        <v>452</v>
      </c>
      <c r="Q96" s="29">
        <f t="shared" si="1"/>
        <v>0.54646017699115046</v>
      </c>
    </row>
    <row r="97" spans="1:17" s="23" customFormat="1" ht="11.5" hidden="1" customHeight="1" x14ac:dyDescent="0.2">
      <c r="A97" s="38" t="s">
        <v>48</v>
      </c>
      <c r="B97" s="39">
        <v>175</v>
      </c>
      <c r="C97" s="41" t="s">
        <v>26</v>
      </c>
      <c r="D97" s="40">
        <f t="shared" si="2"/>
        <v>9.8039215686274508E-3</v>
      </c>
      <c r="E97" s="42">
        <v>144</v>
      </c>
      <c r="F97" s="36">
        <v>101</v>
      </c>
      <c r="G97" s="43">
        <v>149</v>
      </c>
      <c r="H97" s="36">
        <v>16</v>
      </c>
      <c r="I97" s="36">
        <v>34</v>
      </c>
      <c r="J97" s="36">
        <v>7</v>
      </c>
      <c r="K97" s="36">
        <v>8</v>
      </c>
      <c r="L97" s="36">
        <v>24</v>
      </c>
      <c r="M97" s="36">
        <v>0</v>
      </c>
      <c r="N97" s="36">
        <v>27</v>
      </c>
      <c r="O97" s="36">
        <v>510</v>
      </c>
      <c r="P97" s="36">
        <v>904</v>
      </c>
      <c r="Q97" s="37">
        <f t="shared" si="1"/>
        <v>0.56415929203539827</v>
      </c>
    </row>
    <row r="98" spans="1:17" s="23" customFormat="1" ht="11.5" hidden="1" customHeight="1" x14ac:dyDescent="0.2">
      <c r="A98" s="24" t="s">
        <v>127</v>
      </c>
      <c r="B98" s="25">
        <v>176</v>
      </c>
      <c r="C98" s="26" t="s">
        <v>11</v>
      </c>
      <c r="D98" s="27">
        <f t="shared" si="2"/>
        <v>3.8567493112947659E-2</v>
      </c>
      <c r="E98" s="28">
        <v>88</v>
      </c>
      <c r="F98" s="28">
        <v>86</v>
      </c>
      <c r="G98" s="28">
        <v>102</v>
      </c>
      <c r="H98" s="28">
        <v>10</v>
      </c>
      <c r="I98" s="28">
        <v>15</v>
      </c>
      <c r="J98" s="28">
        <v>9</v>
      </c>
      <c r="K98" s="28">
        <v>4</v>
      </c>
      <c r="L98" s="28">
        <v>24</v>
      </c>
      <c r="M98" s="28">
        <v>0</v>
      </c>
      <c r="N98" s="28">
        <v>25</v>
      </c>
      <c r="O98" s="28">
        <v>363</v>
      </c>
      <c r="P98" s="28">
        <v>716</v>
      </c>
      <c r="Q98" s="29">
        <f t="shared" si="1"/>
        <v>0.50698324022346364</v>
      </c>
    </row>
    <row r="99" spans="1:17" s="23" customFormat="1" ht="11.5" hidden="1" customHeight="1" x14ac:dyDescent="0.2">
      <c r="A99" s="30" t="s">
        <v>128</v>
      </c>
      <c r="B99" s="31">
        <v>176</v>
      </c>
      <c r="C99" s="32" t="s">
        <v>12</v>
      </c>
      <c r="D99" s="33">
        <f t="shared" si="2"/>
        <v>5.5851063829787231E-2</v>
      </c>
      <c r="E99" s="34">
        <v>102</v>
      </c>
      <c r="F99" s="34">
        <v>88</v>
      </c>
      <c r="G99" s="34">
        <v>123</v>
      </c>
      <c r="H99" s="34">
        <v>8</v>
      </c>
      <c r="I99" s="34">
        <v>15</v>
      </c>
      <c r="J99" s="34">
        <v>8</v>
      </c>
      <c r="K99" s="34">
        <v>2</v>
      </c>
      <c r="L99" s="34">
        <v>11</v>
      </c>
      <c r="M99" s="34">
        <v>1</v>
      </c>
      <c r="N99" s="34">
        <v>18</v>
      </c>
      <c r="O99" s="34">
        <v>376</v>
      </c>
      <c r="P99" s="34">
        <v>715</v>
      </c>
      <c r="Q99" s="35">
        <f t="shared" si="1"/>
        <v>0.52587412587412585</v>
      </c>
    </row>
    <row r="100" spans="1:17" s="23" customFormat="1" ht="11.5" hidden="1" customHeight="1" x14ac:dyDescent="0.2">
      <c r="A100" s="38" t="s">
        <v>48</v>
      </c>
      <c r="B100" s="39">
        <v>176</v>
      </c>
      <c r="C100" s="41" t="s">
        <v>26</v>
      </c>
      <c r="D100" s="40">
        <f t="shared" si="2"/>
        <v>4.7361299052774017E-2</v>
      </c>
      <c r="E100" s="42">
        <v>190</v>
      </c>
      <c r="F100" s="36">
        <v>174</v>
      </c>
      <c r="G100" s="43">
        <v>225</v>
      </c>
      <c r="H100" s="36">
        <v>18</v>
      </c>
      <c r="I100" s="36">
        <v>30</v>
      </c>
      <c r="J100" s="36">
        <v>17</v>
      </c>
      <c r="K100" s="36">
        <v>6</v>
      </c>
      <c r="L100" s="36">
        <v>35</v>
      </c>
      <c r="M100" s="36">
        <v>1</v>
      </c>
      <c r="N100" s="36">
        <v>43</v>
      </c>
      <c r="O100" s="36">
        <v>739</v>
      </c>
      <c r="P100" s="36">
        <v>1431</v>
      </c>
      <c r="Q100" s="37">
        <f t="shared" si="1"/>
        <v>0.51642208245981835</v>
      </c>
    </row>
    <row r="101" spans="1:17" s="23" customFormat="1" ht="11.5" hidden="1" customHeight="1" x14ac:dyDescent="0.2">
      <c r="A101" s="30" t="s">
        <v>129</v>
      </c>
      <c r="B101" s="31">
        <v>177</v>
      </c>
      <c r="C101" s="32" t="s">
        <v>11</v>
      </c>
      <c r="D101" s="33">
        <f t="shared" si="2"/>
        <v>0.12367491166077739</v>
      </c>
      <c r="E101" s="34">
        <v>61</v>
      </c>
      <c r="F101" s="34">
        <v>40</v>
      </c>
      <c r="G101" s="34">
        <v>96</v>
      </c>
      <c r="H101" s="34">
        <v>7</v>
      </c>
      <c r="I101" s="34">
        <v>36</v>
      </c>
      <c r="J101" s="34">
        <v>10</v>
      </c>
      <c r="K101" s="34">
        <v>8</v>
      </c>
      <c r="L101" s="34">
        <v>8</v>
      </c>
      <c r="M101" s="34">
        <v>0</v>
      </c>
      <c r="N101" s="34">
        <v>17</v>
      </c>
      <c r="O101" s="34">
        <v>283</v>
      </c>
      <c r="P101" s="34">
        <v>588</v>
      </c>
      <c r="Q101" s="35">
        <f t="shared" si="1"/>
        <v>0.4812925170068027</v>
      </c>
    </row>
    <row r="102" spans="1:17" s="23" customFormat="1" ht="11.5" hidden="1" customHeight="1" x14ac:dyDescent="0.2">
      <c r="A102" s="24" t="s">
        <v>130</v>
      </c>
      <c r="B102" s="25">
        <v>177</v>
      </c>
      <c r="C102" s="26" t="s">
        <v>12</v>
      </c>
      <c r="D102" s="27">
        <f t="shared" si="2"/>
        <v>9.1575091575091569E-2</v>
      </c>
      <c r="E102" s="28">
        <v>66</v>
      </c>
      <c r="F102" s="28">
        <v>40</v>
      </c>
      <c r="G102" s="28">
        <v>91</v>
      </c>
      <c r="H102" s="28">
        <v>6</v>
      </c>
      <c r="I102" s="28">
        <v>31</v>
      </c>
      <c r="J102" s="28">
        <v>6</v>
      </c>
      <c r="K102" s="28">
        <v>13</v>
      </c>
      <c r="L102" s="28">
        <v>4</v>
      </c>
      <c r="M102" s="28">
        <v>0</v>
      </c>
      <c r="N102" s="28">
        <v>16</v>
      </c>
      <c r="O102" s="28">
        <v>273</v>
      </c>
      <c r="P102" s="28">
        <v>587</v>
      </c>
      <c r="Q102" s="29">
        <f t="shared" si="1"/>
        <v>0.46507666098807493</v>
      </c>
    </row>
    <row r="103" spans="1:17" s="23" customFormat="1" ht="11.5" hidden="1" customHeight="1" x14ac:dyDescent="0.2">
      <c r="A103" s="38" t="s">
        <v>48</v>
      </c>
      <c r="B103" s="39">
        <v>177</v>
      </c>
      <c r="C103" s="41" t="s">
        <v>26</v>
      </c>
      <c r="D103" s="40">
        <f t="shared" si="2"/>
        <v>0.1079136690647482</v>
      </c>
      <c r="E103" s="42">
        <v>127</v>
      </c>
      <c r="F103" s="36">
        <v>80</v>
      </c>
      <c r="G103" s="43">
        <v>187</v>
      </c>
      <c r="H103" s="36">
        <v>13</v>
      </c>
      <c r="I103" s="36">
        <v>67</v>
      </c>
      <c r="J103" s="36">
        <v>16</v>
      </c>
      <c r="K103" s="36">
        <v>21</v>
      </c>
      <c r="L103" s="36">
        <v>12</v>
      </c>
      <c r="M103" s="36">
        <v>0</v>
      </c>
      <c r="N103" s="36">
        <v>33</v>
      </c>
      <c r="O103" s="36">
        <v>556</v>
      </c>
      <c r="P103" s="36">
        <v>1175</v>
      </c>
      <c r="Q103" s="37">
        <f t="shared" si="1"/>
        <v>0.47319148936170213</v>
      </c>
    </row>
    <row r="104" spans="1:17" s="23" customFormat="1" ht="11.5" hidden="1" customHeight="1" x14ac:dyDescent="0.2">
      <c r="A104" s="24" t="s">
        <v>131</v>
      </c>
      <c r="B104" s="25">
        <v>178</v>
      </c>
      <c r="C104" s="26" t="s">
        <v>11</v>
      </c>
      <c r="D104" s="27">
        <f t="shared" si="2"/>
        <v>0.3</v>
      </c>
      <c r="E104" s="28">
        <v>57</v>
      </c>
      <c r="F104" s="28">
        <v>35</v>
      </c>
      <c r="G104" s="28">
        <v>153</v>
      </c>
      <c r="H104" s="28">
        <v>5</v>
      </c>
      <c r="I104" s="28">
        <v>23</v>
      </c>
      <c r="J104" s="28">
        <v>4</v>
      </c>
      <c r="K104" s="28">
        <v>4</v>
      </c>
      <c r="L104" s="28">
        <v>13</v>
      </c>
      <c r="M104" s="28">
        <v>0</v>
      </c>
      <c r="N104" s="28">
        <v>26</v>
      </c>
      <c r="O104" s="28">
        <v>320</v>
      </c>
      <c r="P104" s="28">
        <v>665</v>
      </c>
      <c r="Q104" s="29">
        <f t="shared" si="1"/>
        <v>0.48120300751879697</v>
      </c>
    </row>
    <row r="105" spans="1:17" s="23" customFormat="1" ht="11.5" hidden="1" customHeight="1" x14ac:dyDescent="0.2">
      <c r="A105" s="30" t="s">
        <v>132</v>
      </c>
      <c r="B105" s="31">
        <v>178</v>
      </c>
      <c r="C105" s="32" t="s">
        <v>12</v>
      </c>
      <c r="D105" s="33">
        <f t="shared" si="2"/>
        <v>0.29878048780487804</v>
      </c>
      <c r="E105" s="34">
        <v>52</v>
      </c>
      <c r="F105" s="34">
        <v>51</v>
      </c>
      <c r="G105" s="34">
        <v>150</v>
      </c>
      <c r="H105" s="34">
        <v>9</v>
      </c>
      <c r="I105" s="34">
        <v>24</v>
      </c>
      <c r="J105" s="34">
        <v>8</v>
      </c>
      <c r="K105" s="34">
        <v>6</v>
      </c>
      <c r="L105" s="34">
        <v>10</v>
      </c>
      <c r="M105" s="34">
        <v>1</v>
      </c>
      <c r="N105" s="34">
        <v>17</v>
      </c>
      <c r="O105" s="34">
        <v>328</v>
      </c>
      <c r="P105" s="34">
        <v>664</v>
      </c>
      <c r="Q105" s="35">
        <f t="shared" si="1"/>
        <v>0.49397590361445781</v>
      </c>
    </row>
    <row r="106" spans="1:17" s="23" customFormat="1" ht="11.5" hidden="1" customHeight="1" x14ac:dyDescent="0.2">
      <c r="A106" s="38" t="s">
        <v>48</v>
      </c>
      <c r="B106" s="39">
        <v>178</v>
      </c>
      <c r="C106" s="41" t="s">
        <v>26</v>
      </c>
      <c r="D106" s="40">
        <f t="shared" si="2"/>
        <v>0.29938271604938271</v>
      </c>
      <c r="E106" s="42">
        <v>109</v>
      </c>
      <c r="F106" s="36">
        <v>86</v>
      </c>
      <c r="G106" s="43">
        <v>303</v>
      </c>
      <c r="H106" s="36">
        <v>14</v>
      </c>
      <c r="I106" s="36">
        <v>47</v>
      </c>
      <c r="J106" s="36">
        <v>12</v>
      </c>
      <c r="K106" s="36">
        <v>10</v>
      </c>
      <c r="L106" s="36">
        <v>23</v>
      </c>
      <c r="M106" s="36">
        <v>1</v>
      </c>
      <c r="N106" s="36">
        <v>43</v>
      </c>
      <c r="O106" s="36">
        <v>648</v>
      </c>
      <c r="P106" s="36">
        <v>1329</v>
      </c>
      <c r="Q106" s="37">
        <f t="shared" si="1"/>
        <v>0.48758465011286684</v>
      </c>
    </row>
    <row r="107" spans="1:17" s="23" customFormat="1" ht="11.5" hidden="1" customHeight="1" x14ac:dyDescent="0.2">
      <c r="A107" s="30" t="s">
        <v>133</v>
      </c>
      <c r="B107" s="31">
        <v>179</v>
      </c>
      <c r="C107" s="32" t="s">
        <v>11</v>
      </c>
      <c r="D107" s="33">
        <f t="shared" si="2"/>
        <v>0.1465798045602606</v>
      </c>
      <c r="E107" s="34">
        <v>68</v>
      </c>
      <c r="F107" s="34">
        <v>36</v>
      </c>
      <c r="G107" s="34">
        <v>113</v>
      </c>
      <c r="H107" s="34">
        <v>16</v>
      </c>
      <c r="I107" s="34">
        <v>21</v>
      </c>
      <c r="J107" s="34">
        <v>4</v>
      </c>
      <c r="K107" s="34">
        <v>11</v>
      </c>
      <c r="L107" s="34">
        <v>12</v>
      </c>
      <c r="M107" s="34">
        <v>0</v>
      </c>
      <c r="N107" s="34">
        <v>26</v>
      </c>
      <c r="O107" s="34">
        <v>307</v>
      </c>
      <c r="P107" s="34">
        <v>564</v>
      </c>
      <c r="Q107" s="35">
        <f t="shared" si="1"/>
        <v>0.54432624113475181</v>
      </c>
    </row>
    <row r="108" spans="1:17" s="23" customFormat="1" ht="11.5" hidden="1" customHeight="1" x14ac:dyDescent="0.2">
      <c r="A108" s="24" t="s">
        <v>134</v>
      </c>
      <c r="B108" s="25">
        <v>179</v>
      </c>
      <c r="C108" s="26" t="s">
        <v>12</v>
      </c>
      <c r="D108" s="27">
        <f t="shared" si="2"/>
        <v>0.10752688172043011</v>
      </c>
      <c r="E108" s="28">
        <v>71</v>
      </c>
      <c r="F108" s="28">
        <v>43</v>
      </c>
      <c r="G108" s="28">
        <v>101</v>
      </c>
      <c r="H108" s="28">
        <v>6</v>
      </c>
      <c r="I108" s="28">
        <v>23</v>
      </c>
      <c r="J108" s="28">
        <v>7</v>
      </c>
      <c r="K108" s="28">
        <v>9</v>
      </c>
      <c r="L108" s="28">
        <v>4</v>
      </c>
      <c r="M108" s="28">
        <v>0</v>
      </c>
      <c r="N108" s="28">
        <v>15</v>
      </c>
      <c r="O108" s="28">
        <v>279</v>
      </c>
      <c r="P108" s="28">
        <v>564</v>
      </c>
      <c r="Q108" s="29">
        <f t="shared" si="1"/>
        <v>0.49468085106382981</v>
      </c>
    </row>
    <row r="109" spans="1:17" s="23" customFormat="1" ht="11.5" hidden="1" customHeight="1" x14ac:dyDescent="0.2">
      <c r="A109" s="38" t="s">
        <v>48</v>
      </c>
      <c r="B109" s="39">
        <v>179</v>
      </c>
      <c r="C109" s="41" t="s">
        <v>26</v>
      </c>
      <c r="D109" s="40">
        <f t="shared" si="2"/>
        <v>0.12798634812286688</v>
      </c>
      <c r="E109" s="42">
        <v>139</v>
      </c>
      <c r="F109" s="36">
        <v>79</v>
      </c>
      <c r="G109" s="43">
        <v>214</v>
      </c>
      <c r="H109" s="36">
        <v>22</v>
      </c>
      <c r="I109" s="36">
        <v>44</v>
      </c>
      <c r="J109" s="36">
        <v>11</v>
      </c>
      <c r="K109" s="36">
        <v>20</v>
      </c>
      <c r="L109" s="36">
        <v>16</v>
      </c>
      <c r="M109" s="36">
        <v>0</v>
      </c>
      <c r="N109" s="36">
        <v>41</v>
      </c>
      <c r="O109" s="36">
        <v>586</v>
      </c>
      <c r="P109" s="36">
        <v>1128</v>
      </c>
      <c r="Q109" s="37">
        <f t="shared" si="1"/>
        <v>0.51950354609929073</v>
      </c>
    </row>
    <row r="110" spans="1:17" s="23" customFormat="1" ht="11.5" hidden="1" customHeight="1" x14ac:dyDescent="0.2">
      <c r="A110" s="24" t="s">
        <v>135</v>
      </c>
      <c r="B110" s="25">
        <v>180</v>
      </c>
      <c r="C110" s="26" t="s">
        <v>11</v>
      </c>
      <c r="D110" s="27">
        <f t="shared" si="2"/>
        <v>0.20068027210884354</v>
      </c>
      <c r="E110" s="28">
        <v>53</v>
      </c>
      <c r="F110" s="28">
        <v>50</v>
      </c>
      <c r="G110" s="28">
        <v>112</v>
      </c>
      <c r="H110" s="28">
        <v>6</v>
      </c>
      <c r="I110" s="28">
        <v>32</v>
      </c>
      <c r="J110" s="28">
        <v>1</v>
      </c>
      <c r="K110" s="28">
        <v>3</v>
      </c>
      <c r="L110" s="28">
        <v>9</v>
      </c>
      <c r="M110" s="28">
        <v>0</v>
      </c>
      <c r="N110" s="28">
        <v>28</v>
      </c>
      <c r="O110" s="28">
        <v>294</v>
      </c>
      <c r="P110" s="28">
        <v>602</v>
      </c>
      <c r="Q110" s="29">
        <f t="shared" si="1"/>
        <v>0.48837209302325579</v>
      </c>
    </row>
    <row r="111" spans="1:17" s="23" customFormat="1" ht="11.5" hidden="1" customHeight="1" x14ac:dyDescent="0.2">
      <c r="A111" s="30" t="s">
        <v>136</v>
      </c>
      <c r="B111" s="31">
        <v>180</v>
      </c>
      <c r="C111" s="32" t="s">
        <v>12</v>
      </c>
      <c r="D111" s="33">
        <f t="shared" si="2"/>
        <v>0.17391304347826086</v>
      </c>
      <c r="E111" s="34">
        <v>70</v>
      </c>
      <c r="F111" s="34">
        <v>47</v>
      </c>
      <c r="G111" s="34">
        <v>126</v>
      </c>
      <c r="H111" s="34">
        <v>6</v>
      </c>
      <c r="I111" s="34">
        <v>32</v>
      </c>
      <c r="J111" s="34">
        <v>7</v>
      </c>
      <c r="K111" s="34">
        <v>4</v>
      </c>
      <c r="L111" s="34">
        <v>0</v>
      </c>
      <c r="M111" s="34">
        <v>13</v>
      </c>
      <c r="N111" s="34">
        <v>17</v>
      </c>
      <c r="O111" s="34">
        <v>322</v>
      </c>
      <c r="P111" s="34">
        <v>602</v>
      </c>
      <c r="Q111" s="35">
        <f t="shared" si="1"/>
        <v>0.53488372093023251</v>
      </c>
    </row>
    <row r="112" spans="1:17" s="23" customFormat="1" ht="11.5" hidden="1" customHeight="1" x14ac:dyDescent="0.2">
      <c r="A112" s="38" t="s">
        <v>48</v>
      </c>
      <c r="B112" s="39">
        <v>180</v>
      </c>
      <c r="C112" s="41" t="s">
        <v>26</v>
      </c>
      <c r="D112" s="40">
        <f t="shared" si="2"/>
        <v>0.18668831168831168</v>
      </c>
      <c r="E112" s="42">
        <v>123</v>
      </c>
      <c r="F112" s="36">
        <v>97</v>
      </c>
      <c r="G112" s="43">
        <v>238</v>
      </c>
      <c r="H112" s="36">
        <v>12</v>
      </c>
      <c r="I112" s="36">
        <v>64</v>
      </c>
      <c r="J112" s="36">
        <v>8</v>
      </c>
      <c r="K112" s="36">
        <v>7</v>
      </c>
      <c r="L112" s="36">
        <v>9</v>
      </c>
      <c r="M112" s="36">
        <v>13</v>
      </c>
      <c r="N112" s="36">
        <v>45</v>
      </c>
      <c r="O112" s="36">
        <v>616</v>
      </c>
      <c r="P112" s="36">
        <v>1204</v>
      </c>
      <c r="Q112" s="37">
        <f t="shared" si="1"/>
        <v>0.51162790697674421</v>
      </c>
    </row>
    <row r="113" spans="1:17" s="23" customFormat="1" ht="11.5" hidden="1" customHeight="1" x14ac:dyDescent="0.2">
      <c r="A113" s="30" t="s">
        <v>137</v>
      </c>
      <c r="B113" s="31">
        <v>181</v>
      </c>
      <c r="C113" s="32" t="s">
        <v>11</v>
      </c>
      <c r="D113" s="33">
        <f t="shared" si="2"/>
        <v>8.658008658008658E-3</v>
      </c>
      <c r="E113" s="34">
        <v>144</v>
      </c>
      <c r="F113" s="34">
        <v>50</v>
      </c>
      <c r="G113" s="34">
        <v>148</v>
      </c>
      <c r="H113" s="34">
        <v>14</v>
      </c>
      <c r="I113" s="34">
        <v>26</v>
      </c>
      <c r="J113" s="34">
        <v>23</v>
      </c>
      <c r="K113" s="34">
        <v>13</v>
      </c>
      <c r="L113" s="34">
        <v>21</v>
      </c>
      <c r="M113" s="34">
        <v>1</v>
      </c>
      <c r="N113" s="34">
        <v>22</v>
      </c>
      <c r="O113" s="34">
        <v>462</v>
      </c>
      <c r="P113" s="34">
        <v>667</v>
      </c>
      <c r="Q113" s="35">
        <f t="shared" si="1"/>
        <v>0.6926536731634183</v>
      </c>
    </row>
    <row r="114" spans="1:17" s="23" customFormat="1" ht="11.5" hidden="1" customHeight="1" x14ac:dyDescent="0.2">
      <c r="A114" s="24" t="s">
        <v>138</v>
      </c>
      <c r="B114" s="25">
        <v>181</v>
      </c>
      <c r="C114" s="26" t="s">
        <v>12</v>
      </c>
      <c r="D114" s="27">
        <f t="shared" si="2"/>
        <v>7.0135746606334842E-2</v>
      </c>
      <c r="E114" s="28">
        <v>120</v>
      </c>
      <c r="F114" s="28">
        <v>57</v>
      </c>
      <c r="G114" s="28">
        <v>151</v>
      </c>
      <c r="H114" s="28">
        <v>24</v>
      </c>
      <c r="I114" s="28">
        <v>22</v>
      </c>
      <c r="J114" s="28">
        <v>25</v>
      </c>
      <c r="K114" s="28">
        <v>2</v>
      </c>
      <c r="L114" s="28">
        <v>25</v>
      </c>
      <c r="M114" s="28">
        <v>2</v>
      </c>
      <c r="N114" s="28">
        <v>14</v>
      </c>
      <c r="O114" s="28">
        <v>442</v>
      </c>
      <c r="P114" s="28">
        <v>667</v>
      </c>
      <c r="Q114" s="29">
        <f t="shared" si="1"/>
        <v>0.66266866566716642</v>
      </c>
    </row>
    <row r="115" spans="1:17" s="23" customFormat="1" ht="11.5" hidden="1" customHeight="1" x14ac:dyDescent="0.2">
      <c r="A115" s="30" t="s">
        <v>139</v>
      </c>
      <c r="B115" s="31">
        <v>181</v>
      </c>
      <c r="C115" s="32" t="s">
        <v>49</v>
      </c>
      <c r="D115" s="33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750</v>
      </c>
      <c r="Q115" s="35">
        <f t="shared" si="1"/>
        <v>0</v>
      </c>
    </row>
    <row r="116" spans="1:17" s="23" customFormat="1" ht="11.5" hidden="1" customHeight="1" x14ac:dyDescent="0.2">
      <c r="A116" s="38" t="s">
        <v>48</v>
      </c>
      <c r="B116" s="39">
        <v>181</v>
      </c>
      <c r="C116" s="41" t="s">
        <v>25</v>
      </c>
      <c r="D116" s="40">
        <f t="shared" si="2"/>
        <v>3.8716814159292033E-2</v>
      </c>
      <c r="E116" s="42">
        <v>264</v>
      </c>
      <c r="F116" s="36">
        <v>107</v>
      </c>
      <c r="G116" s="43">
        <v>299</v>
      </c>
      <c r="H116" s="36">
        <v>38</v>
      </c>
      <c r="I116" s="36">
        <v>48</v>
      </c>
      <c r="J116" s="36">
        <v>48</v>
      </c>
      <c r="K116" s="36">
        <v>15</v>
      </c>
      <c r="L116" s="36">
        <v>46</v>
      </c>
      <c r="M116" s="36">
        <v>3</v>
      </c>
      <c r="N116" s="36">
        <v>36</v>
      </c>
      <c r="O116" s="36">
        <v>904</v>
      </c>
      <c r="P116" s="36">
        <v>2084</v>
      </c>
      <c r="Q116" s="37">
        <f t="shared" si="1"/>
        <v>0.43378119001919385</v>
      </c>
    </row>
    <row r="117" spans="1:17" s="23" customFormat="1" ht="11.5" hidden="1" customHeight="1" x14ac:dyDescent="0.2">
      <c r="A117" s="30" t="s">
        <v>140</v>
      </c>
      <c r="B117" s="31">
        <v>304</v>
      </c>
      <c r="C117" s="32" t="s">
        <v>11</v>
      </c>
      <c r="D117" s="33">
        <f t="shared" si="2"/>
        <v>2.7210884353741496E-2</v>
      </c>
      <c r="E117" s="34">
        <v>139</v>
      </c>
      <c r="F117" s="34">
        <v>73</v>
      </c>
      <c r="G117" s="34">
        <v>127</v>
      </c>
      <c r="H117" s="34">
        <v>17</v>
      </c>
      <c r="I117" s="34">
        <v>28</v>
      </c>
      <c r="J117" s="34">
        <v>22</v>
      </c>
      <c r="K117" s="34">
        <v>5</v>
      </c>
      <c r="L117" s="34">
        <v>20</v>
      </c>
      <c r="M117" s="34">
        <v>0</v>
      </c>
      <c r="N117" s="34">
        <v>10</v>
      </c>
      <c r="O117" s="34">
        <v>441</v>
      </c>
      <c r="P117" s="34">
        <v>671</v>
      </c>
      <c r="Q117" s="35">
        <f t="shared" si="1"/>
        <v>0.65722801788375562</v>
      </c>
    </row>
    <row r="118" spans="1:17" s="23" customFormat="1" ht="11.5" hidden="1" customHeight="1" x14ac:dyDescent="0.2">
      <c r="A118" s="24" t="s">
        <v>141</v>
      </c>
      <c r="B118" s="25">
        <v>304</v>
      </c>
      <c r="C118" s="26" t="s">
        <v>12</v>
      </c>
      <c r="D118" s="27">
        <f t="shared" si="2"/>
        <v>6.6666666666666666E-2</v>
      </c>
      <c r="E118" s="28">
        <v>128</v>
      </c>
      <c r="F118" s="28">
        <v>62</v>
      </c>
      <c r="G118" s="28">
        <v>158</v>
      </c>
      <c r="H118" s="28">
        <v>18</v>
      </c>
      <c r="I118" s="28">
        <v>23</v>
      </c>
      <c r="J118" s="28">
        <v>16</v>
      </c>
      <c r="K118" s="28">
        <v>5</v>
      </c>
      <c r="L118" s="28">
        <v>26</v>
      </c>
      <c r="M118" s="28">
        <v>0</v>
      </c>
      <c r="N118" s="28">
        <v>14</v>
      </c>
      <c r="O118" s="28">
        <v>450</v>
      </c>
      <c r="P118" s="28">
        <v>671</v>
      </c>
      <c r="Q118" s="29">
        <f t="shared" si="1"/>
        <v>0.6706408345752608</v>
      </c>
    </row>
    <row r="119" spans="1:17" s="23" customFormat="1" ht="11.5" hidden="1" customHeight="1" x14ac:dyDescent="0.2">
      <c r="A119" s="30" t="s">
        <v>142</v>
      </c>
      <c r="B119" s="31">
        <v>304</v>
      </c>
      <c r="C119" s="32" t="s">
        <v>13</v>
      </c>
      <c r="D119" s="33">
        <f t="shared" si="2"/>
        <v>6.0465116279069767E-2</v>
      </c>
      <c r="E119" s="34">
        <v>126</v>
      </c>
      <c r="F119" s="34">
        <v>64</v>
      </c>
      <c r="G119" s="34">
        <v>152</v>
      </c>
      <c r="H119" s="34">
        <v>12</v>
      </c>
      <c r="I119" s="34">
        <v>19</v>
      </c>
      <c r="J119" s="34">
        <v>14</v>
      </c>
      <c r="K119" s="34">
        <v>11</v>
      </c>
      <c r="L119" s="34">
        <v>24</v>
      </c>
      <c r="M119" s="34">
        <v>0</v>
      </c>
      <c r="N119" s="34">
        <v>8</v>
      </c>
      <c r="O119" s="34">
        <v>430</v>
      </c>
      <c r="P119" s="34">
        <v>671</v>
      </c>
      <c r="Q119" s="35">
        <f t="shared" si="1"/>
        <v>0.64083457526080478</v>
      </c>
    </row>
    <row r="120" spans="1:17" s="23" customFormat="1" ht="11.5" hidden="1" customHeight="1" x14ac:dyDescent="0.2">
      <c r="A120" s="24" t="s">
        <v>143</v>
      </c>
      <c r="B120" s="25">
        <v>304</v>
      </c>
      <c r="C120" s="26" t="s">
        <v>14</v>
      </c>
      <c r="D120" s="27">
        <f t="shared" si="2"/>
        <v>3.5320088300220751E-2</v>
      </c>
      <c r="E120" s="28">
        <v>151</v>
      </c>
      <c r="F120" s="28">
        <v>55</v>
      </c>
      <c r="G120" s="28">
        <v>135</v>
      </c>
      <c r="H120" s="28">
        <v>20</v>
      </c>
      <c r="I120" s="28">
        <v>27</v>
      </c>
      <c r="J120" s="28">
        <v>19</v>
      </c>
      <c r="K120" s="28">
        <v>6</v>
      </c>
      <c r="L120" s="28">
        <v>24</v>
      </c>
      <c r="M120" s="28">
        <v>0</v>
      </c>
      <c r="N120" s="28">
        <v>16</v>
      </c>
      <c r="O120" s="28">
        <v>453</v>
      </c>
      <c r="P120" s="28">
        <v>670</v>
      </c>
      <c r="Q120" s="29">
        <f t="shared" si="1"/>
        <v>0.67611940298507467</v>
      </c>
    </row>
    <row r="121" spans="1:17" s="23" customFormat="1" ht="11.5" hidden="1" customHeight="1" x14ac:dyDescent="0.2">
      <c r="A121" s="38" t="s">
        <v>48</v>
      </c>
      <c r="B121" s="39">
        <v>304</v>
      </c>
      <c r="C121" s="41" t="s">
        <v>30</v>
      </c>
      <c r="D121" s="40">
        <f t="shared" si="2"/>
        <v>1.5783540022547914E-2</v>
      </c>
      <c r="E121" s="42">
        <v>544</v>
      </c>
      <c r="F121" s="36">
        <v>254</v>
      </c>
      <c r="G121" s="43">
        <v>572</v>
      </c>
      <c r="H121" s="36">
        <v>67</v>
      </c>
      <c r="I121" s="36">
        <v>97</v>
      </c>
      <c r="J121" s="36">
        <v>71</v>
      </c>
      <c r="K121" s="36">
        <v>27</v>
      </c>
      <c r="L121" s="36">
        <v>94</v>
      </c>
      <c r="M121" s="36">
        <v>0</v>
      </c>
      <c r="N121" s="36">
        <v>48</v>
      </c>
      <c r="O121" s="36">
        <v>1774</v>
      </c>
      <c r="P121" s="36">
        <v>2683</v>
      </c>
      <c r="Q121" s="37">
        <f t="shared" si="1"/>
        <v>0.6612001490868431</v>
      </c>
    </row>
    <row r="122" spans="1:17" s="23" customFormat="1" ht="11.5" hidden="1" customHeight="1" x14ac:dyDescent="0.2">
      <c r="A122" s="24" t="s">
        <v>144</v>
      </c>
      <c r="B122" s="25">
        <v>354</v>
      </c>
      <c r="C122" s="26" t="s">
        <v>11</v>
      </c>
      <c r="D122" s="27">
        <f t="shared" si="2"/>
        <v>2.6315789473684209E-2</v>
      </c>
      <c r="E122" s="28">
        <v>48</v>
      </c>
      <c r="F122" s="28">
        <v>64</v>
      </c>
      <c r="G122" s="28">
        <v>59</v>
      </c>
      <c r="H122" s="28">
        <v>3</v>
      </c>
      <c r="I122" s="28">
        <v>3</v>
      </c>
      <c r="J122" s="28">
        <v>3</v>
      </c>
      <c r="K122" s="28">
        <v>0</v>
      </c>
      <c r="L122" s="28">
        <v>3</v>
      </c>
      <c r="M122" s="28">
        <v>0</v>
      </c>
      <c r="N122" s="28">
        <v>7</v>
      </c>
      <c r="O122" s="28">
        <v>190</v>
      </c>
      <c r="P122" s="28">
        <v>412</v>
      </c>
      <c r="Q122" s="29">
        <f t="shared" si="1"/>
        <v>0.46116504854368934</v>
      </c>
    </row>
    <row r="123" spans="1:17" s="23" customFormat="1" ht="11.5" hidden="1" customHeight="1" x14ac:dyDescent="0.2">
      <c r="A123" s="30" t="s">
        <v>145</v>
      </c>
      <c r="B123" s="31">
        <v>354</v>
      </c>
      <c r="C123" s="32" t="s">
        <v>12</v>
      </c>
      <c r="D123" s="33">
        <f t="shared" si="2"/>
        <v>0.21893491124260356</v>
      </c>
      <c r="E123" s="34">
        <v>37</v>
      </c>
      <c r="F123" s="34">
        <v>74</v>
      </c>
      <c r="G123" s="34">
        <v>33</v>
      </c>
      <c r="H123" s="34">
        <v>1</v>
      </c>
      <c r="I123" s="34">
        <v>5</v>
      </c>
      <c r="J123" s="34">
        <v>1</v>
      </c>
      <c r="K123" s="34">
        <v>1</v>
      </c>
      <c r="L123" s="34">
        <v>3</v>
      </c>
      <c r="M123" s="34">
        <v>0</v>
      </c>
      <c r="N123" s="34">
        <v>14</v>
      </c>
      <c r="O123" s="34">
        <v>169</v>
      </c>
      <c r="P123" s="34">
        <v>411</v>
      </c>
      <c r="Q123" s="35">
        <f t="shared" si="1"/>
        <v>0.41119221411192214</v>
      </c>
    </row>
    <row r="124" spans="1:17" s="23" customFormat="1" ht="11.5" hidden="1" customHeight="1" x14ac:dyDescent="0.2">
      <c r="A124" s="38" t="s">
        <v>48</v>
      </c>
      <c r="B124" s="39">
        <v>354</v>
      </c>
      <c r="C124" s="41" t="s">
        <v>26</v>
      </c>
      <c r="D124" s="40">
        <f t="shared" si="2"/>
        <v>0.12813370473537605</v>
      </c>
      <c r="E124" s="36">
        <v>85</v>
      </c>
      <c r="F124" s="43">
        <v>138</v>
      </c>
      <c r="G124" s="42">
        <v>92</v>
      </c>
      <c r="H124" s="36">
        <v>4</v>
      </c>
      <c r="I124" s="36">
        <v>8</v>
      </c>
      <c r="J124" s="36">
        <v>4</v>
      </c>
      <c r="K124" s="36">
        <v>1</v>
      </c>
      <c r="L124" s="36">
        <v>6</v>
      </c>
      <c r="M124" s="36">
        <v>0</v>
      </c>
      <c r="N124" s="36">
        <v>21</v>
      </c>
      <c r="O124" s="36">
        <v>359</v>
      </c>
      <c r="P124" s="36">
        <v>823</v>
      </c>
      <c r="Q124" s="37">
        <f t="shared" si="1"/>
        <v>0.43620899149453218</v>
      </c>
    </row>
    <row r="125" spans="1:17" s="23" customFormat="1" ht="11.5" hidden="1" customHeight="1" x14ac:dyDescent="0.2">
      <c r="A125" s="30" t="s">
        <v>146</v>
      </c>
      <c r="B125" s="31">
        <v>355</v>
      </c>
      <c r="C125" s="32" t="s">
        <v>11</v>
      </c>
      <c r="D125" s="33">
        <f t="shared" si="2"/>
        <v>6.1538461538461542E-2</v>
      </c>
      <c r="E125" s="34">
        <v>75</v>
      </c>
      <c r="F125" s="34">
        <v>56</v>
      </c>
      <c r="G125" s="34">
        <v>91</v>
      </c>
      <c r="H125" s="34">
        <v>6</v>
      </c>
      <c r="I125" s="34">
        <v>15</v>
      </c>
      <c r="J125" s="34">
        <v>3</v>
      </c>
      <c r="K125" s="34">
        <v>2</v>
      </c>
      <c r="L125" s="34">
        <v>3</v>
      </c>
      <c r="M125" s="34">
        <v>0</v>
      </c>
      <c r="N125" s="34">
        <v>9</v>
      </c>
      <c r="O125" s="34">
        <v>260</v>
      </c>
      <c r="P125" s="34">
        <v>503</v>
      </c>
      <c r="Q125" s="35">
        <f t="shared" si="1"/>
        <v>0.51689860834990065</v>
      </c>
    </row>
    <row r="126" spans="1:17" s="23" customFormat="1" ht="11.5" hidden="1" customHeight="1" x14ac:dyDescent="0.2">
      <c r="A126" s="24" t="s">
        <v>147</v>
      </c>
      <c r="B126" s="25">
        <v>355</v>
      </c>
      <c r="C126" s="26" t="s">
        <v>12</v>
      </c>
      <c r="D126" s="27">
        <f t="shared" si="2"/>
        <v>0.10646387832699619</v>
      </c>
      <c r="E126" s="28">
        <v>67</v>
      </c>
      <c r="F126" s="28">
        <v>57</v>
      </c>
      <c r="G126" s="28">
        <v>95</v>
      </c>
      <c r="H126" s="28">
        <v>4</v>
      </c>
      <c r="I126" s="28">
        <v>21</v>
      </c>
      <c r="J126" s="28">
        <v>3</v>
      </c>
      <c r="K126" s="28">
        <v>1</v>
      </c>
      <c r="L126" s="28">
        <v>1</v>
      </c>
      <c r="M126" s="28">
        <v>0</v>
      </c>
      <c r="N126" s="28">
        <v>14</v>
      </c>
      <c r="O126" s="28">
        <v>263</v>
      </c>
      <c r="P126" s="28">
        <v>503</v>
      </c>
      <c r="Q126" s="29">
        <f t="shared" si="1"/>
        <v>0.52286282306163023</v>
      </c>
    </row>
    <row r="127" spans="1:17" s="23" customFormat="1" ht="11.5" hidden="1" customHeight="1" x14ac:dyDescent="0.2">
      <c r="A127" s="44" t="s">
        <v>48</v>
      </c>
      <c r="B127" s="45">
        <v>355</v>
      </c>
      <c r="C127" s="46" t="s">
        <v>26</v>
      </c>
      <c r="D127" s="47">
        <f t="shared" si="2"/>
        <v>8.4130019120458893E-2</v>
      </c>
      <c r="E127" s="50">
        <v>142</v>
      </c>
      <c r="F127" s="49">
        <v>113</v>
      </c>
      <c r="G127" s="48">
        <v>186</v>
      </c>
      <c r="H127" s="49">
        <v>10</v>
      </c>
      <c r="I127" s="49">
        <v>36</v>
      </c>
      <c r="J127" s="49">
        <v>6</v>
      </c>
      <c r="K127" s="49">
        <v>3</v>
      </c>
      <c r="L127" s="49">
        <v>4</v>
      </c>
      <c r="M127" s="49">
        <v>0</v>
      </c>
      <c r="N127" s="49">
        <v>23</v>
      </c>
      <c r="O127" s="49">
        <v>523</v>
      </c>
      <c r="P127" s="49">
        <v>1006</v>
      </c>
      <c r="Q127" s="51">
        <f t="shared" si="1"/>
        <v>0.51988071570576544</v>
      </c>
    </row>
    <row r="128" spans="1:17" s="23" customFormat="1" ht="11.25" hidden="1" customHeight="1" x14ac:dyDescent="0.2">
      <c r="A128" s="71" t="s">
        <v>148</v>
      </c>
      <c r="B128" s="72">
        <v>356</v>
      </c>
      <c r="C128" s="73" t="s">
        <v>11</v>
      </c>
      <c r="D128" s="74">
        <f t="shared" si="2"/>
        <v>6.5789473684210523E-2</v>
      </c>
      <c r="E128" s="75">
        <v>76</v>
      </c>
      <c r="F128" s="75">
        <v>65</v>
      </c>
      <c r="G128" s="75">
        <v>96</v>
      </c>
      <c r="H128" s="75">
        <v>16</v>
      </c>
      <c r="I128" s="75">
        <v>18</v>
      </c>
      <c r="J128" s="75">
        <v>5</v>
      </c>
      <c r="K128" s="75">
        <v>1</v>
      </c>
      <c r="L128" s="75">
        <v>9</v>
      </c>
      <c r="M128" s="75">
        <v>0</v>
      </c>
      <c r="N128" s="75">
        <v>18</v>
      </c>
      <c r="O128" s="75">
        <v>304</v>
      </c>
      <c r="P128" s="75">
        <v>495</v>
      </c>
      <c r="Q128" s="76">
        <f t="shared" si="1"/>
        <v>0.6141414141414141</v>
      </c>
    </row>
    <row r="129" spans="1:17" s="23" customFormat="1" ht="11.25" hidden="1" customHeight="1" x14ac:dyDescent="0.2">
      <c r="A129" s="38" t="s">
        <v>48</v>
      </c>
      <c r="B129" s="39">
        <v>356</v>
      </c>
      <c r="C129" s="41" t="s">
        <v>33</v>
      </c>
      <c r="D129" s="40">
        <f t="shared" si="2"/>
        <v>6.5789473684210523E-2</v>
      </c>
      <c r="E129" s="42">
        <v>76</v>
      </c>
      <c r="F129" s="36">
        <v>65</v>
      </c>
      <c r="G129" s="43">
        <v>96</v>
      </c>
      <c r="H129" s="36">
        <v>16</v>
      </c>
      <c r="I129" s="36">
        <v>18</v>
      </c>
      <c r="J129" s="36">
        <v>5</v>
      </c>
      <c r="K129" s="36">
        <v>1</v>
      </c>
      <c r="L129" s="36">
        <v>9</v>
      </c>
      <c r="M129" s="36">
        <v>0</v>
      </c>
      <c r="N129" s="36">
        <v>18</v>
      </c>
      <c r="O129" s="36">
        <v>304</v>
      </c>
      <c r="P129" s="36">
        <v>495</v>
      </c>
      <c r="Q129" s="37">
        <f t="shared" si="1"/>
        <v>0.6141414141414141</v>
      </c>
    </row>
    <row r="130" spans="1:17" s="23" customFormat="1" ht="11.25" hidden="1" customHeight="1" x14ac:dyDescent="0.2">
      <c r="A130" s="24" t="s">
        <v>149</v>
      </c>
      <c r="B130" s="25">
        <v>362</v>
      </c>
      <c r="C130" s="26" t="s">
        <v>11</v>
      </c>
      <c r="D130" s="27">
        <f t="shared" si="2"/>
        <v>4.6632124352331605E-2</v>
      </c>
      <c r="E130" s="28">
        <v>32</v>
      </c>
      <c r="F130" s="28">
        <v>50</v>
      </c>
      <c r="G130" s="28">
        <v>59</v>
      </c>
      <c r="H130" s="28">
        <v>10</v>
      </c>
      <c r="I130" s="28">
        <v>32</v>
      </c>
      <c r="J130" s="28">
        <v>2</v>
      </c>
      <c r="K130" s="28">
        <v>1</v>
      </c>
      <c r="L130" s="28">
        <v>2</v>
      </c>
      <c r="M130" s="28">
        <v>0</v>
      </c>
      <c r="N130" s="28">
        <v>5</v>
      </c>
      <c r="O130" s="28">
        <v>193</v>
      </c>
      <c r="P130" s="28">
        <v>390</v>
      </c>
      <c r="Q130" s="29">
        <f t="shared" si="1"/>
        <v>0.49487179487179489</v>
      </c>
    </row>
    <row r="131" spans="1:17" s="23" customFormat="1" ht="11.25" hidden="1" customHeight="1" x14ac:dyDescent="0.2">
      <c r="A131" s="30" t="s">
        <v>150</v>
      </c>
      <c r="B131" s="31">
        <v>362</v>
      </c>
      <c r="C131" s="32" t="s">
        <v>12</v>
      </c>
      <c r="D131" s="33">
        <f t="shared" si="2"/>
        <v>3.2432432432432434E-2</v>
      </c>
      <c r="E131" s="34">
        <v>49</v>
      </c>
      <c r="F131" s="34">
        <v>43</v>
      </c>
      <c r="G131" s="34">
        <v>39</v>
      </c>
      <c r="H131" s="34">
        <v>6</v>
      </c>
      <c r="I131" s="34">
        <v>30</v>
      </c>
      <c r="J131" s="34">
        <v>1</v>
      </c>
      <c r="K131" s="34">
        <v>1</v>
      </c>
      <c r="L131" s="34">
        <v>4</v>
      </c>
      <c r="M131" s="34">
        <v>0</v>
      </c>
      <c r="N131" s="34">
        <v>12</v>
      </c>
      <c r="O131" s="34">
        <v>185</v>
      </c>
      <c r="P131" s="34">
        <v>390</v>
      </c>
      <c r="Q131" s="35">
        <f t="shared" si="1"/>
        <v>0.47435897435897434</v>
      </c>
    </row>
    <row r="132" spans="1:17" s="23" customFormat="1" ht="11.25" hidden="1" customHeight="1" x14ac:dyDescent="0.2">
      <c r="A132" s="38" t="s">
        <v>48</v>
      </c>
      <c r="B132" s="39">
        <v>362</v>
      </c>
      <c r="C132" s="41" t="s">
        <v>26</v>
      </c>
      <c r="D132" s="40">
        <f t="shared" si="2"/>
        <v>1.3227513227513227E-2</v>
      </c>
      <c r="E132" s="36">
        <v>81</v>
      </c>
      <c r="F132" s="42">
        <v>93</v>
      </c>
      <c r="G132" s="43">
        <v>98</v>
      </c>
      <c r="H132" s="36">
        <v>16</v>
      </c>
      <c r="I132" s="36">
        <v>62</v>
      </c>
      <c r="J132" s="36">
        <v>3</v>
      </c>
      <c r="K132" s="36">
        <v>2</v>
      </c>
      <c r="L132" s="36">
        <v>6</v>
      </c>
      <c r="M132" s="36">
        <v>0</v>
      </c>
      <c r="N132" s="36">
        <v>17</v>
      </c>
      <c r="O132" s="36">
        <v>378</v>
      </c>
      <c r="P132" s="36">
        <v>780</v>
      </c>
      <c r="Q132" s="37">
        <f t="shared" si="1"/>
        <v>0.48461538461538461</v>
      </c>
    </row>
    <row r="133" spans="1:17" s="23" customFormat="1" ht="11.25" hidden="1" customHeight="1" x14ac:dyDescent="0.2">
      <c r="A133" s="30" t="s">
        <v>151</v>
      </c>
      <c r="B133" s="31">
        <v>363</v>
      </c>
      <c r="C133" s="32" t="s">
        <v>11</v>
      </c>
      <c r="D133" s="33">
        <f t="shared" si="2"/>
        <v>2.2160664819944598E-2</v>
      </c>
      <c r="E133" s="34">
        <v>83</v>
      </c>
      <c r="F133" s="34">
        <v>100</v>
      </c>
      <c r="G133" s="34">
        <v>92</v>
      </c>
      <c r="H133" s="34">
        <v>4</v>
      </c>
      <c r="I133" s="34">
        <v>46</v>
      </c>
      <c r="J133" s="34">
        <v>6</v>
      </c>
      <c r="K133" s="34">
        <v>6</v>
      </c>
      <c r="L133" s="34">
        <v>13</v>
      </c>
      <c r="M133" s="34">
        <v>0</v>
      </c>
      <c r="N133" s="34">
        <v>11</v>
      </c>
      <c r="O133" s="34">
        <v>361</v>
      </c>
      <c r="P133" s="34">
        <v>731</v>
      </c>
      <c r="Q133" s="35">
        <f t="shared" si="1"/>
        <v>0.493844049247606</v>
      </c>
    </row>
    <row r="134" spans="1:17" s="23" customFormat="1" ht="11.25" hidden="1" customHeight="1" x14ac:dyDescent="0.2">
      <c r="A134" s="38" t="s">
        <v>48</v>
      </c>
      <c r="B134" s="39">
        <v>363</v>
      </c>
      <c r="C134" s="41" t="s">
        <v>33</v>
      </c>
      <c r="D134" s="40">
        <f t="shared" si="2"/>
        <v>2.2160664819944598E-2</v>
      </c>
      <c r="E134" s="36">
        <v>83</v>
      </c>
      <c r="F134" s="43">
        <v>100</v>
      </c>
      <c r="G134" s="42">
        <v>92</v>
      </c>
      <c r="H134" s="36">
        <v>4</v>
      </c>
      <c r="I134" s="36">
        <v>46</v>
      </c>
      <c r="J134" s="36">
        <v>6</v>
      </c>
      <c r="K134" s="36">
        <v>6</v>
      </c>
      <c r="L134" s="36">
        <v>13</v>
      </c>
      <c r="M134" s="36">
        <v>0</v>
      </c>
      <c r="N134" s="36">
        <v>11</v>
      </c>
      <c r="O134" s="36">
        <v>361</v>
      </c>
      <c r="P134" s="36">
        <v>731</v>
      </c>
      <c r="Q134" s="37">
        <f t="shared" si="1"/>
        <v>0.493844049247606</v>
      </c>
    </row>
    <row r="135" spans="1:17" s="23" customFormat="1" ht="11.25" hidden="1" customHeight="1" x14ac:dyDescent="0.2">
      <c r="A135" s="30" t="s">
        <v>152</v>
      </c>
      <c r="B135" s="31">
        <v>364</v>
      </c>
      <c r="C135" s="32" t="s">
        <v>11</v>
      </c>
      <c r="D135" s="33">
        <f t="shared" ref="D135:D198" si="3">(LARGE(E135:L135,1)-LARGE(E135:L135,2))/O135</f>
        <v>1.4619883040935672E-2</v>
      </c>
      <c r="E135" s="34">
        <v>89</v>
      </c>
      <c r="F135" s="34">
        <v>84</v>
      </c>
      <c r="G135" s="34">
        <v>77</v>
      </c>
      <c r="H135" s="34">
        <v>8</v>
      </c>
      <c r="I135" s="34">
        <v>55</v>
      </c>
      <c r="J135" s="34">
        <v>5</v>
      </c>
      <c r="K135" s="34">
        <v>1</v>
      </c>
      <c r="L135" s="34">
        <v>12</v>
      </c>
      <c r="M135" s="34">
        <v>0</v>
      </c>
      <c r="N135" s="34">
        <v>11</v>
      </c>
      <c r="O135" s="34">
        <v>342</v>
      </c>
      <c r="P135" s="34">
        <v>620</v>
      </c>
      <c r="Q135" s="35">
        <f t="shared" si="1"/>
        <v>0.55161290322580647</v>
      </c>
    </row>
    <row r="136" spans="1:17" s="23" customFormat="1" ht="11.25" hidden="1" customHeight="1" x14ac:dyDescent="0.2">
      <c r="A136" s="38" t="s">
        <v>48</v>
      </c>
      <c r="B136" s="39">
        <v>364</v>
      </c>
      <c r="C136" s="41" t="s">
        <v>33</v>
      </c>
      <c r="D136" s="40">
        <f t="shared" si="3"/>
        <v>1.4619883040935672E-2</v>
      </c>
      <c r="E136" s="43">
        <v>89</v>
      </c>
      <c r="F136" s="42">
        <v>84</v>
      </c>
      <c r="G136" s="36">
        <v>77</v>
      </c>
      <c r="H136" s="36">
        <v>8</v>
      </c>
      <c r="I136" s="36">
        <v>55</v>
      </c>
      <c r="J136" s="36">
        <v>5</v>
      </c>
      <c r="K136" s="36">
        <v>1</v>
      </c>
      <c r="L136" s="36">
        <v>12</v>
      </c>
      <c r="M136" s="36">
        <v>0</v>
      </c>
      <c r="N136" s="36">
        <v>11</v>
      </c>
      <c r="O136" s="36">
        <v>342</v>
      </c>
      <c r="P136" s="36">
        <v>620</v>
      </c>
      <c r="Q136" s="37">
        <f t="shared" si="1"/>
        <v>0.55161290322580647</v>
      </c>
    </row>
    <row r="137" spans="1:17" s="23" customFormat="1" ht="11.25" hidden="1" customHeight="1" x14ac:dyDescent="0.2">
      <c r="A137" s="30" t="s">
        <v>153</v>
      </c>
      <c r="B137" s="31">
        <v>365</v>
      </c>
      <c r="C137" s="32" t="s">
        <v>11</v>
      </c>
      <c r="D137" s="33">
        <f t="shared" si="3"/>
        <v>4.3999999999999997E-2</v>
      </c>
      <c r="E137" s="34">
        <v>55</v>
      </c>
      <c r="F137" s="34">
        <v>45</v>
      </c>
      <c r="G137" s="34">
        <v>67</v>
      </c>
      <c r="H137" s="34">
        <v>5</v>
      </c>
      <c r="I137" s="34">
        <v>56</v>
      </c>
      <c r="J137" s="34">
        <v>2</v>
      </c>
      <c r="K137" s="34">
        <v>1</v>
      </c>
      <c r="L137" s="34">
        <v>8</v>
      </c>
      <c r="M137" s="34">
        <v>0</v>
      </c>
      <c r="N137" s="34">
        <v>11</v>
      </c>
      <c r="O137" s="34">
        <v>250</v>
      </c>
      <c r="P137" s="34">
        <v>538</v>
      </c>
      <c r="Q137" s="35">
        <f t="shared" si="1"/>
        <v>0.46468401486988847</v>
      </c>
    </row>
    <row r="138" spans="1:17" s="23" customFormat="1" ht="11.25" hidden="1" customHeight="1" x14ac:dyDescent="0.2">
      <c r="A138" s="38" t="s">
        <v>48</v>
      </c>
      <c r="B138" s="39">
        <v>365</v>
      </c>
      <c r="C138" s="41" t="s">
        <v>33</v>
      </c>
      <c r="D138" s="40">
        <f t="shared" si="3"/>
        <v>4.3999999999999997E-2</v>
      </c>
      <c r="E138" s="36">
        <v>55</v>
      </c>
      <c r="F138" s="36">
        <v>45</v>
      </c>
      <c r="G138" s="43">
        <v>67</v>
      </c>
      <c r="H138" s="36">
        <v>5</v>
      </c>
      <c r="I138" s="42">
        <v>56</v>
      </c>
      <c r="J138" s="36">
        <v>2</v>
      </c>
      <c r="K138" s="36">
        <v>1</v>
      </c>
      <c r="L138" s="36">
        <v>8</v>
      </c>
      <c r="M138" s="36">
        <v>0</v>
      </c>
      <c r="N138" s="36">
        <v>11</v>
      </c>
      <c r="O138" s="36">
        <v>250</v>
      </c>
      <c r="P138" s="36">
        <v>538</v>
      </c>
      <c r="Q138" s="37">
        <f t="shared" si="1"/>
        <v>0.46468401486988847</v>
      </c>
    </row>
    <row r="139" spans="1:17" s="23" customFormat="1" ht="11.25" hidden="1" customHeight="1" x14ac:dyDescent="0.2">
      <c r="A139" s="30" t="s">
        <v>154</v>
      </c>
      <c r="B139" s="31">
        <v>366</v>
      </c>
      <c r="C139" s="32" t="s">
        <v>11</v>
      </c>
      <c r="D139" s="33">
        <f t="shared" si="3"/>
        <v>2.6490066225165563E-2</v>
      </c>
      <c r="E139" s="34">
        <v>42</v>
      </c>
      <c r="F139" s="34">
        <v>25</v>
      </c>
      <c r="G139" s="34">
        <v>38</v>
      </c>
      <c r="H139" s="34">
        <v>5</v>
      </c>
      <c r="I139" s="34">
        <v>23</v>
      </c>
      <c r="J139" s="34">
        <v>2</v>
      </c>
      <c r="K139" s="34">
        <v>4</v>
      </c>
      <c r="L139" s="34">
        <v>0</v>
      </c>
      <c r="M139" s="34">
        <v>0</v>
      </c>
      <c r="N139" s="34">
        <v>12</v>
      </c>
      <c r="O139" s="34">
        <v>151</v>
      </c>
      <c r="P139" s="34">
        <v>309</v>
      </c>
      <c r="Q139" s="35">
        <f t="shared" si="1"/>
        <v>0.48867313915857608</v>
      </c>
    </row>
    <row r="140" spans="1:17" s="23" customFormat="1" ht="11.25" hidden="1" customHeight="1" x14ac:dyDescent="0.2">
      <c r="A140" s="38" t="s">
        <v>48</v>
      </c>
      <c r="B140" s="39">
        <v>366</v>
      </c>
      <c r="C140" s="41" t="s">
        <v>33</v>
      </c>
      <c r="D140" s="40">
        <f t="shared" si="3"/>
        <v>2.6490066225165563E-2</v>
      </c>
      <c r="E140" s="43">
        <v>42</v>
      </c>
      <c r="F140" s="36">
        <v>25</v>
      </c>
      <c r="G140" s="42">
        <v>38</v>
      </c>
      <c r="H140" s="36">
        <v>5</v>
      </c>
      <c r="I140" s="36">
        <v>23</v>
      </c>
      <c r="J140" s="36">
        <v>2</v>
      </c>
      <c r="K140" s="36">
        <v>4</v>
      </c>
      <c r="L140" s="36">
        <v>0</v>
      </c>
      <c r="M140" s="36">
        <v>0</v>
      </c>
      <c r="N140" s="36">
        <v>12</v>
      </c>
      <c r="O140" s="36">
        <v>151</v>
      </c>
      <c r="P140" s="36">
        <v>309</v>
      </c>
      <c r="Q140" s="37">
        <f t="shared" si="1"/>
        <v>0.48867313915857608</v>
      </c>
    </row>
    <row r="141" spans="1:17" s="23" customFormat="1" ht="11.25" hidden="1" customHeight="1" x14ac:dyDescent="0.2">
      <c r="A141" s="30" t="s">
        <v>155</v>
      </c>
      <c r="B141" s="31">
        <v>368</v>
      </c>
      <c r="C141" s="32" t="s">
        <v>11</v>
      </c>
      <c r="D141" s="33">
        <f t="shared" si="3"/>
        <v>7.5268817204301078E-2</v>
      </c>
      <c r="E141" s="34">
        <v>47</v>
      </c>
      <c r="F141" s="34">
        <v>30</v>
      </c>
      <c r="G141" s="34">
        <v>61</v>
      </c>
      <c r="H141" s="34">
        <v>6</v>
      </c>
      <c r="I141" s="34">
        <v>9</v>
      </c>
      <c r="J141" s="34">
        <v>2</v>
      </c>
      <c r="K141" s="34">
        <v>3</v>
      </c>
      <c r="L141" s="34">
        <v>17</v>
      </c>
      <c r="M141" s="34">
        <v>0</v>
      </c>
      <c r="N141" s="34">
        <v>11</v>
      </c>
      <c r="O141" s="34">
        <v>186</v>
      </c>
      <c r="P141" s="34">
        <v>343</v>
      </c>
      <c r="Q141" s="35">
        <f t="shared" si="1"/>
        <v>0.54227405247813409</v>
      </c>
    </row>
    <row r="142" spans="1:17" s="23" customFormat="1" ht="11.25" hidden="1" customHeight="1" x14ac:dyDescent="0.2">
      <c r="A142" s="38" t="s">
        <v>48</v>
      </c>
      <c r="B142" s="39">
        <v>368</v>
      </c>
      <c r="C142" s="41" t="s">
        <v>33</v>
      </c>
      <c r="D142" s="40">
        <f t="shared" si="3"/>
        <v>7.5268817204301078E-2</v>
      </c>
      <c r="E142" s="42">
        <v>47</v>
      </c>
      <c r="F142" s="36">
        <v>30</v>
      </c>
      <c r="G142" s="43">
        <v>61</v>
      </c>
      <c r="H142" s="36">
        <v>6</v>
      </c>
      <c r="I142" s="36">
        <v>9</v>
      </c>
      <c r="J142" s="36">
        <v>2</v>
      </c>
      <c r="K142" s="36">
        <v>3</v>
      </c>
      <c r="L142" s="36">
        <v>17</v>
      </c>
      <c r="M142" s="36">
        <v>0</v>
      </c>
      <c r="N142" s="36">
        <v>11</v>
      </c>
      <c r="O142" s="36">
        <v>186</v>
      </c>
      <c r="P142" s="36">
        <v>343</v>
      </c>
      <c r="Q142" s="37">
        <f t="shared" si="1"/>
        <v>0.54227405247813409</v>
      </c>
    </row>
    <row r="143" spans="1:17" s="23" customFormat="1" ht="11.25" hidden="1" customHeight="1" x14ac:dyDescent="0.2">
      <c r="A143" s="30" t="s">
        <v>156</v>
      </c>
      <c r="B143" s="31">
        <v>369</v>
      </c>
      <c r="C143" s="32" t="s">
        <v>11</v>
      </c>
      <c r="D143" s="33">
        <f t="shared" si="3"/>
        <v>2.3333333333333334E-2</v>
      </c>
      <c r="E143" s="34">
        <v>81</v>
      </c>
      <c r="F143" s="34">
        <v>54</v>
      </c>
      <c r="G143" s="34">
        <v>88</v>
      </c>
      <c r="H143" s="34">
        <v>18</v>
      </c>
      <c r="I143" s="34">
        <v>10</v>
      </c>
      <c r="J143" s="34">
        <v>4</v>
      </c>
      <c r="K143" s="34">
        <v>3</v>
      </c>
      <c r="L143" s="34">
        <v>28</v>
      </c>
      <c r="M143" s="34">
        <v>0</v>
      </c>
      <c r="N143" s="34">
        <v>14</v>
      </c>
      <c r="O143" s="34">
        <v>300</v>
      </c>
      <c r="P143" s="34">
        <v>656</v>
      </c>
      <c r="Q143" s="35">
        <f t="shared" si="1"/>
        <v>0.45731707317073172</v>
      </c>
    </row>
    <row r="144" spans="1:17" s="23" customFormat="1" ht="11.25" hidden="1" customHeight="1" x14ac:dyDescent="0.2">
      <c r="A144" s="24" t="s">
        <v>157</v>
      </c>
      <c r="B144" s="25">
        <v>369</v>
      </c>
      <c r="C144" s="26" t="s">
        <v>12</v>
      </c>
      <c r="D144" s="27">
        <f t="shared" si="3"/>
        <v>2.3728813559322035E-2</v>
      </c>
      <c r="E144" s="28">
        <v>84</v>
      </c>
      <c r="F144" s="28">
        <v>77</v>
      </c>
      <c r="G144" s="28">
        <v>65</v>
      </c>
      <c r="H144" s="28">
        <v>2</v>
      </c>
      <c r="I144" s="28">
        <v>8</v>
      </c>
      <c r="J144" s="28">
        <v>4</v>
      </c>
      <c r="K144" s="28">
        <v>4</v>
      </c>
      <c r="L144" s="28">
        <v>35</v>
      </c>
      <c r="M144" s="28">
        <v>0</v>
      </c>
      <c r="N144" s="28">
        <v>16</v>
      </c>
      <c r="O144" s="28">
        <v>295</v>
      </c>
      <c r="P144" s="28">
        <v>656</v>
      </c>
      <c r="Q144" s="29">
        <f t="shared" si="1"/>
        <v>0.44969512195121952</v>
      </c>
    </row>
    <row r="145" spans="1:17" s="23" customFormat="1" ht="11.25" hidden="1" customHeight="1" x14ac:dyDescent="0.2">
      <c r="A145" s="30" t="s">
        <v>158</v>
      </c>
      <c r="B145" s="31">
        <v>369</v>
      </c>
      <c r="C145" s="32" t="s">
        <v>13</v>
      </c>
      <c r="D145" s="33">
        <f t="shared" si="3"/>
        <v>6.9444444444444441E-3</v>
      </c>
      <c r="E145" s="34">
        <v>73</v>
      </c>
      <c r="F145" s="34">
        <v>58</v>
      </c>
      <c r="G145" s="34">
        <v>75</v>
      </c>
      <c r="H145" s="34">
        <v>8</v>
      </c>
      <c r="I145" s="34">
        <v>7</v>
      </c>
      <c r="J145" s="34">
        <v>6</v>
      </c>
      <c r="K145" s="34">
        <v>1</v>
      </c>
      <c r="L145" s="34">
        <v>42</v>
      </c>
      <c r="M145" s="34">
        <v>1</v>
      </c>
      <c r="N145" s="34">
        <v>17</v>
      </c>
      <c r="O145" s="34">
        <v>288</v>
      </c>
      <c r="P145" s="34">
        <v>656</v>
      </c>
      <c r="Q145" s="35">
        <f t="shared" si="1"/>
        <v>0.43902439024390244</v>
      </c>
    </row>
    <row r="146" spans="1:17" s="23" customFormat="1" ht="11.25" hidden="1" customHeight="1" x14ac:dyDescent="0.2">
      <c r="A146" s="38" t="s">
        <v>48</v>
      </c>
      <c r="B146" s="39">
        <v>369</v>
      </c>
      <c r="C146" s="41" t="s">
        <v>25</v>
      </c>
      <c r="D146" s="40">
        <f t="shared" si="3"/>
        <v>1.1325028312570781E-2</v>
      </c>
      <c r="E146" s="43">
        <v>238</v>
      </c>
      <c r="F146" s="36">
        <v>189</v>
      </c>
      <c r="G146" s="42">
        <v>228</v>
      </c>
      <c r="H146" s="36">
        <v>28</v>
      </c>
      <c r="I146" s="36">
        <v>25</v>
      </c>
      <c r="J146" s="36">
        <v>14</v>
      </c>
      <c r="K146" s="36">
        <v>8</v>
      </c>
      <c r="L146" s="36">
        <v>105</v>
      </c>
      <c r="M146" s="36">
        <v>1</v>
      </c>
      <c r="N146" s="36">
        <v>47</v>
      </c>
      <c r="O146" s="36">
        <v>883</v>
      </c>
      <c r="P146" s="36">
        <v>1968</v>
      </c>
      <c r="Q146" s="37">
        <f t="shared" si="1"/>
        <v>0.44867886178861788</v>
      </c>
    </row>
    <row r="147" spans="1:17" s="23" customFormat="1" ht="11.25" hidden="1" customHeight="1" x14ac:dyDescent="0.2">
      <c r="A147" s="30" t="s">
        <v>159</v>
      </c>
      <c r="B147" s="31">
        <v>377</v>
      </c>
      <c r="C147" s="32" t="s">
        <v>11</v>
      </c>
      <c r="D147" s="33">
        <f t="shared" si="3"/>
        <v>2.1806853582554516E-2</v>
      </c>
      <c r="E147" s="34">
        <v>79</v>
      </c>
      <c r="F147" s="34">
        <v>90</v>
      </c>
      <c r="G147" s="34">
        <v>97</v>
      </c>
      <c r="H147" s="34">
        <v>6</v>
      </c>
      <c r="I147" s="34">
        <v>15</v>
      </c>
      <c r="J147" s="34">
        <v>1</v>
      </c>
      <c r="K147" s="34">
        <v>3</v>
      </c>
      <c r="L147" s="34">
        <v>6</v>
      </c>
      <c r="M147" s="34">
        <v>0</v>
      </c>
      <c r="N147" s="34">
        <v>24</v>
      </c>
      <c r="O147" s="34">
        <v>321</v>
      </c>
      <c r="P147" s="34">
        <v>661</v>
      </c>
      <c r="Q147" s="35">
        <f t="shared" si="1"/>
        <v>0.48562783661119518</v>
      </c>
    </row>
    <row r="148" spans="1:17" s="23" customFormat="1" ht="11.25" hidden="1" customHeight="1" x14ac:dyDescent="0.2">
      <c r="A148" s="24" t="s">
        <v>160</v>
      </c>
      <c r="B148" s="25">
        <v>377</v>
      </c>
      <c r="C148" s="26" t="s">
        <v>12</v>
      </c>
      <c r="D148" s="27">
        <f t="shared" si="3"/>
        <v>6.1643835616438353E-2</v>
      </c>
      <c r="E148" s="28">
        <v>80</v>
      </c>
      <c r="F148" s="28">
        <v>77</v>
      </c>
      <c r="G148" s="28">
        <v>98</v>
      </c>
      <c r="H148" s="28">
        <v>6</v>
      </c>
      <c r="I148" s="28">
        <v>14</v>
      </c>
      <c r="J148" s="28">
        <v>5</v>
      </c>
      <c r="K148" s="28">
        <v>2</v>
      </c>
      <c r="L148" s="28">
        <v>4</v>
      </c>
      <c r="M148" s="28">
        <v>0</v>
      </c>
      <c r="N148" s="28">
        <v>6</v>
      </c>
      <c r="O148" s="28">
        <v>292</v>
      </c>
      <c r="P148" s="28">
        <v>660</v>
      </c>
      <c r="Q148" s="29">
        <f t="shared" si="1"/>
        <v>0.44242424242424244</v>
      </c>
    </row>
    <row r="149" spans="1:17" s="23" customFormat="1" ht="11.25" customHeight="1" x14ac:dyDescent="0.2">
      <c r="A149" s="38" t="s">
        <v>48</v>
      </c>
      <c r="B149" s="39">
        <v>377</v>
      </c>
      <c r="C149" s="41" t="s">
        <v>26</v>
      </c>
      <c r="D149" s="40">
        <f t="shared" si="3"/>
        <v>4.5676998368678633E-2</v>
      </c>
      <c r="E149" s="36">
        <v>159</v>
      </c>
      <c r="F149" s="42">
        <v>167</v>
      </c>
      <c r="G149" s="43">
        <v>195</v>
      </c>
      <c r="H149" s="36">
        <v>12</v>
      </c>
      <c r="I149" s="36">
        <v>29</v>
      </c>
      <c r="J149" s="36">
        <v>6</v>
      </c>
      <c r="K149" s="36">
        <v>5</v>
      </c>
      <c r="L149" s="36">
        <v>10</v>
      </c>
      <c r="M149" s="36">
        <v>0</v>
      </c>
      <c r="N149" s="36">
        <v>30</v>
      </c>
      <c r="O149" s="36">
        <v>613</v>
      </c>
      <c r="P149" s="36">
        <v>1321</v>
      </c>
      <c r="Q149" s="37">
        <f t="shared" si="1"/>
        <v>0.46404239212717641</v>
      </c>
    </row>
    <row r="150" spans="1:17" s="23" customFormat="1" ht="11.25" hidden="1" customHeight="1" x14ac:dyDescent="0.2">
      <c r="A150" s="24" t="s">
        <v>161</v>
      </c>
      <c r="B150" s="25">
        <v>378</v>
      </c>
      <c r="C150" s="26" t="s">
        <v>11</v>
      </c>
      <c r="D150" s="27">
        <f t="shared" si="3"/>
        <v>1.7793594306049824E-2</v>
      </c>
      <c r="E150" s="28">
        <v>83</v>
      </c>
      <c r="F150" s="28">
        <v>78</v>
      </c>
      <c r="G150" s="28">
        <v>61</v>
      </c>
      <c r="H150" s="28">
        <v>7</v>
      </c>
      <c r="I150" s="28">
        <v>21</v>
      </c>
      <c r="J150" s="28">
        <v>3</v>
      </c>
      <c r="K150" s="28">
        <v>2</v>
      </c>
      <c r="L150" s="28">
        <v>6</v>
      </c>
      <c r="M150" s="28">
        <v>0</v>
      </c>
      <c r="N150" s="28">
        <v>20</v>
      </c>
      <c r="O150" s="28">
        <v>281</v>
      </c>
      <c r="P150" s="28">
        <v>622</v>
      </c>
      <c r="Q150" s="29">
        <f t="shared" si="1"/>
        <v>0.45176848874598069</v>
      </c>
    </row>
    <row r="151" spans="1:17" s="23" customFormat="1" ht="11.25" hidden="1" customHeight="1" x14ac:dyDescent="0.2">
      <c r="A151" s="30" t="s">
        <v>162</v>
      </c>
      <c r="B151" s="31">
        <v>378</v>
      </c>
      <c r="C151" s="32" t="s">
        <v>12</v>
      </c>
      <c r="D151" s="33">
        <f t="shared" si="3"/>
        <v>7.4349442379182153E-3</v>
      </c>
      <c r="E151" s="34">
        <v>80</v>
      </c>
      <c r="F151" s="34">
        <v>82</v>
      </c>
      <c r="G151" s="34">
        <v>70</v>
      </c>
      <c r="H151" s="34">
        <v>8</v>
      </c>
      <c r="I151" s="34">
        <v>10</v>
      </c>
      <c r="J151" s="34">
        <v>4</v>
      </c>
      <c r="K151" s="34">
        <v>2</v>
      </c>
      <c r="L151" s="34">
        <v>7</v>
      </c>
      <c r="M151" s="34">
        <v>0</v>
      </c>
      <c r="N151" s="34">
        <v>6</v>
      </c>
      <c r="O151" s="34">
        <v>269</v>
      </c>
      <c r="P151" s="34">
        <v>621</v>
      </c>
      <c r="Q151" s="35">
        <f t="shared" si="1"/>
        <v>0.43317230273752011</v>
      </c>
    </row>
    <row r="152" spans="1:17" s="23" customFormat="1" ht="11.25" customHeight="1" x14ac:dyDescent="0.2">
      <c r="A152" s="38" t="s">
        <v>48</v>
      </c>
      <c r="B152" s="39">
        <v>378</v>
      </c>
      <c r="C152" s="41" t="s">
        <v>26</v>
      </c>
      <c r="D152" s="40">
        <f t="shared" si="3"/>
        <v>5.454545454545455E-3</v>
      </c>
      <c r="E152" s="43">
        <v>163</v>
      </c>
      <c r="F152" s="42">
        <v>160</v>
      </c>
      <c r="G152" s="36">
        <v>131</v>
      </c>
      <c r="H152" s="36">
        <v>15</v>
      </c>
      <c r="I152" s="36">
        <v>31</v>
      </c>
      <c r="J152" s="36">
        <v>7</v>
      </c>
      <c r="K152" s="36">
        <v>4</v>
      </c>
      <c r="L152" s="36">
        <v>13</v>
      </c>
      <c r="M152" s="36">
        <v>0</v>
      </c>
      <c r="N152" s="36">
        <v>26</v>
      </c>
      <c r="O152" s="36">
        <v>550</v>
      </c>
      <c r="P152" s="36">
        <v>1243</v>
      </c>
      <c r="Q152" s="37">
        <f t="shared" si="1"/>
        <v>0.44247787610619471</v>
      </c>
    </row>
    <row r="153" spans="1:17" s="23" customFormat="1" ht="11.25" hidden="1" customHeight="1" x14ac:dyDescent="0.2">
      <c r="A153" s="30" t="s">
        <v>163</v>
      </c>
      <c r="B153" s="31">
        <v>379</v>
      </c>
      <c r="C153" s="32" t="s">
        <v>11</v>
      </c>
      <c r="D153" s="33">
        <f t="shared" si="3"/>
        <v>4.4052863436123352E-3</v>
      </c>
      <c r="E153" s="34">
        <v>61</v>
      </c>
      <c r="F153" s="34">
        <v>48</v>
      </c>
      <c r="G153" s="34">
        <v>62</v>
      </c>
      <c r="H153" s="34">
        <v>5</v>
      </c>
      <c r="I153" s="34">
        <v>18</v>
      </c>
      <c r="J153" s="34">
        <v>0</v>
      </c>
      <c r="K153" s="34">
        <v>4</v>
      </c>
      <c r="L153" s="34">
        <v>3</v>
      </c>
      <c r="M153" s="34">
        <v>0</v>
      </c>
      <c r="N153" s="34">
        <v>26</v>
      </c>
      <c r="O153" s="34">
        <v>227</v>
      </c>
      <c r="P153" s="34">
        <v>604</v>
      </c>
      <c r="Q153" s="35">
        <f t="shared" si="1"/>
        <v>0.3758278145695364</v>
      </c>
    </row>
    <row r="154" spans="1:17" s="23" customFormat="1" ht="11.25" hidden="1" customHeight="1" x14ac:dyDescent="0.2">
      <c r="A154" s="24" t="s">
        <v>164</v>
      </c>
      <c r="B154" s="25">
        <v>379</v>
      </c>
      <c r="C154" s="26" t="s">
        <v>12</v>
      </c>
      <c r="D154" s="27">
        <f t="shared" si="3"/>
        <v>6.6115702479338845E-2</v>
      </c>
      <c r="E154" s="28">
        <v>77</v>
      </c>
      <c r="F154" s="28">
        <v>50</v>
      </c>
      <c r="G154" s="28">
        <v>61</v>
      </c>
      <c r="H154" s="28">
        <v>5</v>
      </c>
      <c r="I154" s="28">
        <v>12</v>
      </c>
      <c r="J154" s="28">
        <v>5</v>
      </c>
      <c r="K154" s="28">
        <v>3</v>
      </c>
      <c r="L154" s="28">
        <v>4</v>
      </c>
      <c r="M154" s="28">
        <v>0</v>
      </c>
      <c r="N154" s="28">
        <v>25</v>
      </c>
      <c r="O154" s="28">
        <v>242</v>
      </c>
      <c r="P154" s="28">
        <v>604</v>
      </c>
      <c r="Q154" s="29">
        <f t="shared" si="1"/>
        <v>0.40066225165562913</v>
      </c>
    </row>
    <row r="155" spans="1:17" s="23" customFormat="1" ht="11.25" hidden="1" customHeight="1" x14ac:dyDescent="0.2">
      <c r="A155" s="38" t="s">
        <v>48</v>
      </c>
      <c r="B155" s="39">
        <v>379</v>
      </c>
      <c r="C155" s="41" t="s">
        <v>26</v>
      </c>
      <c r="D155" s="40">
        <f t="shared" si="3"/>
        <v>3.1982942430703626E-2</v>
      </c>
      <c r="E155" s="43">
        <v>138</v>
      </c>
      <c r="F155" s="36">
        <v>98</v>
      </c>
      <c r="G155" s="42">
        <v>123</v>
      </c>
      <c r="H155" s="36">
        <v>10</v>
      </c>
      <c r="I155" s="36">
        <v>30</v>
      </c>
      <c r="J155" s="36">
        <v>5</v>
      </c>
      <c r="K155" s="36">
        <v>7</v>
      </c>
      <c r="L155" s="36">
        <v>7</v>
      </c>
      <c r="M155" s="36">
        <v>0</v>
      </c>
      <c r="N155" s="36">
        <v>51</v>
      </c>
      <c r="O155" s="36">
        <v>469</v>
      </c>
      <c r="P155" s="36">
        <v>1208</v>
      </c>
      <c r="Q155" s="37">
        <f t="shared" si="1"/>
        <v>0.38824503311258279</v>
      </c>
    </row>
    <row r="156" spans="1:17" s="23" customFormat="1" ht="11.25" hidden="1" customHeight="1" x14ac:dyDescent="0.2">
      <c r="A156" s="24" t="s">
        <v>165</v>
      </c>
      <c r="B156" s="25">
        <v>380</v>
      </c>
      <c r="C156" s="26" t="s">
        <v>11</v>
      </c>
      <c r="D156" s="27">
        <f t="shared" si="3"/>
        <v>3.9647577092511016E-2</v>
      </c>
      <c r="E156" s="28">
        <v>59</v>
      </c>
      <c r="F156" s="28">
        <v>55</v>
      </c>
      <c r="G156" s="28">
        <v>68</v>
      </c>
      <c r="H156" s="28">
        <v>4</v>
      </c>
      <c r="I156" s="28">
        <v>9</v>
      </c>
      <c r="J156" s="28">
        <v>1</v>
      </c>
      <c r="K156" s="28">
        <v>2</v>
      </c>
      <c r="L156" s="28">
        <v>13</v>
      </c>
      <c r="M156" s="28">
        <v>0</v>
      </c>
      <c r="N156" s="28">
        <v>16</v>
      </c>
      <c r="O156" s="28">
        <v>227</v>
      </c>
      <c r="P156" s="28">
        <v>492</v>
      </c>
      <c r="Q156" s="29">
        <f t="shared" si="1"/>
        <v>0.4613821138211382</v>
      </c>
    </row>
    <row r="157" spans="1:17" s="23" customFormat="1" ht="11.25" hidden="1" customHeight="1" x14ac:dyDescent="0.2">
      <c r="A157" s="30" t="s">
        <v>166</v>
      </c>
      <c r="B157" s="31">
        <v>380</v>
      </c>
      <c r="C157" s="32" t="s">
        <v>12</v>
      </c>
      <c r="D157" s="33">
        <f t="shared" si="3"/>
        <v>8.3333333333333329E-2</v>
      </c>
      <c r="E157" s="34">
        <v>57</v>
      </c>
      <c r="F157" s="34">
        <v>76</v>
      </c>
      <c r="G157" s="34">
        <v>48</v>
      </c>
      <c r="H157" s="34">
        <v>10</v>
      </c>
      <c r="I157" s="34">
        <v>9</v>
      </c>
      <c r="J157" s="34">
        <v>1</v>
      </c>
      <c r="K157" s="34">
        <v>2</v>
      </c>
      <c r="L157" s="34">
        <v>6</v>
      </c>
      <c r="M157" s="34">
        <v>0</v>
      </c>
      <c r="N157" s="34">
        <v>19</v>
      </c>
      <c r="O157" s="34">
        <v>228</v>
      </c>
      <c r="P157" s="34">
        <v>492</v>
      </c>
      <c r="Q157" s="35">
        <f t="shared" si="1"/>
        <v>0.46341463414634149</v>
      </c>
    </row>
    <row r="158" spans="1:17" s="23" customFormat="1" ht="11.25" hidden="1" customHeight="1" x14ac:dyDescent="0.2">
      <c r="A158" s="38" t="s">
        <v>48</v>
      </c>
      <c r="B158" s="39">
        <v>380</v>
      </c>
      <c r="C158" s="41" t="s">
        <v>26</v>
      </c>
      <c r="D158" s="40">
        <f t="shared" si="3"/>
        <v>3.2967032967032968E-2</v>
      </c>
      <c r="E158" s="42">
        <v>116</v>
      </c>
      <c r="F158" s="43">
        <v>131</v>
      </c>
      <c r="G158" s="36">
        <v>116</v>
      </c>
      <c r="H158" s="36">
        <v>14</v>
      </c>
      <c r="I158" s="36">
        <v>18</v>
      </c>
      <c r="J158" s="36">
        <v>2</v>
      </c>
      <c r="K158" s="36">
        <v>4</v>
      </c>
      <c r="L158" s="36">
        <v>19</v>
      </c>
      <c r="M158" s="36">
        <v>0</v>
      </c>
      <c r="N158" s="36">
        <v>35</v>
      </c>
      <c r="O158" s="36">
        <v>455</v>
      </c>
      <c r="P158" s="36">
        <v>984</v>
      </c>
      <c r="Q158" s="37">
        <f t="shared" si="1"/>
        <v>0.46239837398373984</v>
      </c>
    </row>
    <row r="159" spans="1:17" s="23" customFormat="1" ht="11.25" hidden="1" customHeight="1" x14ac:dyDescent="0.2">
      <c r="A159" s="30" t="s">
        <v>167</v>
      </c>
      <c r="B159" s="31">
        <v>381</v>
      </c>
      <c r="C159" s="32" t="s">
        <v>11</v>
      </c>
      <c r="D159" s="33">
        <f t="shared" si="3"/>
        <v>9.5490716180371346E-2</v>
      </c>
      <c r="E159" s="34">
        <v>139</v>
      </c>
      <c r="F159" s="34">
        <v>103</v>
      </c>
      <c r="G159" s="34">
        <v>84</v>
      </c>
      <c r="H159" s="34">
        <v>9</v>
      </c>
      <c r="I159" s="34">
        <v>14</v>
      </c>
      <c r="J159" s="34">
        <v>4</v>
      </c>
      <c r="K159" s="34">
        <v>3</v>
      </c>
      <c r="L159" s="34">
        <v>3</v>
      </c>
      <c r="M159" s="34">
        <v>0</v>
      </c>
      <c r="N159" s="34">
        <v>18</v>
      </c>
      <c r="O159" s="34">
        <v>377</v>
      </c>
      <c r="P159" s="34">
        <v>705</v>
      </c>
      <c r="Q159" s="35">
        <f t="shared" si="1"/>
        <v>0.53475177304964538</v>
      </c>
    </row>
    <row r="160" spans="1:17" s="23" customFormat="1" ht="11.25" hidden="1" customHeight="1" x14ac:dyDescent="0.2">
      <c r="A160" s="24" t="s">
        <v>168</v>
      </c>
      <c r="B160" s="25">
        <v>381</v>
      </c>
      <c r="C160" s="26" t="s">
        <v>12</v>
      </c>
      <c r="D160" s="27">
        <f t="shared" si="3"/>
        <v>0.10362694300518134</v>
      </c>
      <c r="E160" s="28">
        <v>143</v>
      </c>
      <c r="F160" s="28">
        <v>103</v>
      </c>
      <c r="G160" s="28">
        <v>98</v>
      </c>
      <c r="H160" s="28">
        <v>7</v>
      </c>
      <c r="I160" s="28">
        <v>10</v>
      </c>
      <c r="J160" s="28">
        <v>2</v>
      </c>
      <c r="K160" s="28">
        <v>2</v>
      </c>
      <c r="L160" s="28">
        <v>3</v>
      </c>
      <c r="M160" s="28">
        <v>0</v>
      </c>
      <c r="N160" s="28">
        <v>18</v>
      </c>
      <c r="O160" s="28">
        <v>386</v>
      </c>
      <c r="P160" s="28">
        <v>704</v>
      </c>
      <c r="Q160" s="29">
        <f t="shared" si="1"/>
        <v>0.54829545454545459</v>
      </c>
    </row>
    <row r="161" spans="1:17" s="23" customFormat="1" ht="11.25" hidden="1" customHeight="1" x14ac:dyDescent="0.2">
      <c r="A161" s="38" t="s">
        <v>48</v>
      </c>
      <c r="B161" s="39">
        <v>381</v>
      </c>
      <c r="C161" s="41" t="s">
        <v>26</v>
      </c>
      <c r="D161" s="40">
        <f t="shared" si="3"/>
        <v>9.9606815203145474E-2</v>
      </c>
      <c r="E161" s="43">
        <v>282</v>
      </c>
      <c r="F161" s="42">
        <v>206</v>
      </c>
      <c r="G161" s="36">
        <v>182</v>
      </c>
      <c r="H161" s="36">
        <v>16</v>
      </c>
      <c r="I161" s="36">
        <v>24</v>
      </c>
      <c r="J161" s="36">
        <v>6</v>
      </c>
      <c r="K161" s="36">
        <v>5</v>
      </c>
      <c r="L161" s="36">
        <v>6</v>
      </c>
      <c r="M161" s="36">
        <v>0</v>
      </c>
      <c r="N161" s="36">
        <v>36</v>
      </c>
      <c r="O161" s="36">
        <v>763</v>
      </c>
      <c r="P161" s="36">
        <v>1409</v>
      </c>
      <c r="Q161" s="37">
        <f t="shared" si="1"/>
        <v>0.54151880766501059</v>
      </c>
    </row>
    <row r="162" spans="1:17" s="23" customFormat="1" ht="11.25" hidden="1" customHeight="1" x14ac:dyDescent="0.2">
      <c r="A162" s="24" t="s">
        <v>169</v>
      </c>
      <c r="B162" s="25">
        <v>382</v>
      </c>
      <c r="C162" s="26" t="s">
        <v>11</v>
      </c>
      <c r="D162" s="27">
        <f t="shared" si="3"/>
        <v>6.1224489795918366E-2</v>
      </c>
      <c r="E162" s="28">
        <v>81</v>
      </c>
      <c r="F162" s="28">
        <v>57</v>
      </c>
      <c r="G162" s="28">
        <v>99</v>
      </c>
      <c r="H162" s="28">
        <v>13</v>
      </c>
      <c r="I162" s="28">
        <v>19</v>
      </c>
      <c r="J162" s="28">
        <v>2</v>
      </c>
      <c r="K162" s="28">
        <v>1</v>
      </c>
      <c r="L162" s="28">
        <v>8</v>
      </c>
      <c r="M162" s="28">
        <v>0</v>
      </c>
      <c r="N162" s="28">
        <v>14</v>
      </c>
      <c r="O162" s="28">
        <v>294</v>
      </c>
      <c r="P162" s="28">
        <v>465</v>
      </c>
      <c r="Q162" s="29">
        <f t="shared" si="1"/>
        <v>0.63225806451612898</v>
      </c>
    </row>
    <row r="163" spans="1:17" s="23" customFormat="1" ht="11.25" hidden="1" customHeight="1" x14ac:dyDescent="0.2">
      <c r="A163" s="38" t="s">
        <v>48</v>
      </c>
      <c r="B163" s="39">
        <v>382</v>
      </c>
      <c r="C163" s="41" t="s">
        <v>33</v>
      </c>
      <c r="D163" s="40">
        <f t="shared" si="3"/>
        <v>6.1224489795918366E-2</v>
      </c>
      <c r="E163" s="42">
        <v>81</v>
      </c>
      <c r="F163" s="36">
        <v>57</v>
      </c>
      <c r="G163" s="43">
        <v>99</v>
      </c>
      <c r="H163" s="36">
        <v>13</v>
      </c>
      <c r="I163" s="36">
        <v>19</v>
      </c>
      <c r="J163" s="36">
        <v>2</v>
      </c>
      <c r="K163" s="36">
        <v>1</v>
      </c>
      <c r="L163" s="36">
        <v>8</v>
      </c>
      <c r="M163" s="36">
        <v>0</v>
      </c>
      <c r="N163" s="36">
        <v>14</v>
      </c>
      <c r="O163" s="36">
        <v>294</v>
      </c>
      <c r="P163" s="36">
        <v>465</v>
      </c>
      <c r="Q163" s="37">
        <f t="shared" si="1"/>
        <v>0.63225806451612898</v>
      </c>
    </row>
    <row r="164" spans="1:17" s="23" customFormat="1" ht="11.25" hidden="1" customHeight="1" x14ac:dyDescent="0.2">
      <c r="A164" s="24" t="s">
        <v>170</v>
      </c>
      <c r="B164" s="25">
        <v>383</v>
      </c>
      <c r="C164" s="26" t="s">
        <v>11</v>
      </c>
      <c r="D164" s="27">
        <f t="shared" si="3"/>
        <v>4.0441176470588237E-2</v>
      </c>
      <c r="E164" s="28">
        <v>84</v>
      </c>
      <c r="F164" s="28">
        <v>54</v>
      </c>
      <c r="G164" s="28">
        <v>73</v>
      </c>
      <c r="H164" s="28">
        <v>14</v>
      </c>
      <c r="I164" s="28">
        <v>8</v>
      </c>
      <c r="J164" s="28">
        <v>5</v>
      </c>
      <c r="K164" s="28">
        <v>3</v>
      </c>
      <c r="L164" s="28">
        <v>13</v>
      </c>
      <c r="M164" s="28">
        <v>0</v>
      </c>
      <c r="N164" s="28">
        <v>18</v>
      </c>
      <c r="O164" s="28">
        <v>272</v>
      </c>
      <c r="P164" s="28">
        <v>575</v>
      </c>
      <c r="Q164" s="29">
        <f t="shared" si="1"/>
        <v>0.47304347826086957</v>
      </c>
    </row>
    <row r="165" spans="1:17" s="23" customFormat="1" ht="11.25" hidden="1" customHeight="1" x14ac:dyDescent="0.2">
      <c r="A165" s="30" t="s">
        <v>171</v>
      </c>
      <c r="B165" s="31">
        <v>383</v>
      </c>
      <c r="C165" s="32" t="s">
        <v>12</v>
      </c>
      <c r="D165" s="33">
        <f t="shared" si="3"/>
        <v>2.8368794326241134E-2</v>
      </c>
      <c r="E165" s="34">
        <v>91</v>
      </c>
      <c r="F165" s="34">
        <v>65</v>
      </c>
      <c r="G165" s="34">
        <v>83</v>
      </c>
      <c r="H165" s="34">
        <v>6</v>
      </c>
      <c r="I165" s="34">
        <v>16</v>
      </c>
      <c r="J165" s="34">
        <v>3</v>
      </c>
      <c r="K165" s="34">
        <v>4</v>
      </c>
      <c r="L165" s="34">
        <v>4</v>
      </c>
      <c r="M165" s="34">
        <v>0</v>
      </c>
      <c r="N165" s="34">
        <v>10</v>
      </c>
      <c r="O165" s="34">
        <v>282</v>
      </c>
      <c r="P165" s="34">
        <v>575</v>
      </c>
      <c r="Q165" s="35">
        <f t="shared" si="1"/>
        <v>0.49043478260869566</v>
      </c>
    </row>
    <row r="166" spans="1:17" s="23" customFormat="1" ht="11.25" customHeight="1" x14ac:dyDescent="0.2">
      <c r="A166" s="38" t="s">
        <v>48</v>
      </c>
      <c r="B166" s="39">
        <v>383</v>
      </c>
      <c r="C166" s="41" t="s">
        <v>26</v>
      </c>
      <c r="D166" s="40">
        <f t="shared" si="3"/>
        <v>3.4296028880866428E-2</v>
      </c>
      <c r="E166" s="43">
        <v>175</v>
      </c>
      <c r="F166" s="36">
        <v>119</v>
      </c>
      <c r="G166" s="42">
        <v>156</v>
      </c>
      <c r="H166" s="36">
        <v>20</v>
      </c>
      <c r="I166" s="36">
        <v>24</v>
      </c>
      <c r="J166" s="36">
        <v>8</v>
      </c>
      <c r="K166" s="36">
        <v>7</v>
      </c>
      <c r="L166" s="36">
        <v>17</v>
      </c>
      <c r="M166" s="36">
        <v>0</v>
      </c>
      <c r="N166" s="36">
        <v>28</v>
      </c>
      <c r="O166" s="36">
        <v>554</v>
      </c>
      <c r="P166" s="36">
        <v>1150</v>
      </c>
      <c r="Q166" s="37">
        <f t="shared" si="1"/>
        <v>0.48173913043478261</v>
      </c>
    </row>
    <row r="167" spans="1:17" s="23" customFormat="1" ht="11.25" hidden="1" customHeight="1" x14ac:dyDescent="0.2">
      <c r="A167" s="30" t="s">
        <v>172</v>
      </c>
      <c r="B167" s="31">
        <v>419</v>
      </c>
      <c r="C167" s="32" t="s">
        <v>11</v>
      </c>
      <c r="D167" s="33">
        <f t="shared" si="3"/>
        <v>8.1967213114754092E-2</v>
      </c>
      <c r="E167" s="34">
        <v>10</v>
      </c>
      <c r="F167" s="34">
        <v>19</v>
      </c>
      <c r="G167" s="34">
        <v>24</v>
      </c>
      <c r="H167" s="34">
        <v>0</v>
      </c>
      <c r="I167" s="34">
        <v>0</v>
      </c>
      <c r="J167" s="34">
        <v>0</v>
      </c>
      <c r="K167" s="34">
        <v>0</v>
      </c>
      <c r="L167" s="34">
        <v>4</v>
      </c>
      <c r="M167" s="34">
        <v>0</v>
      </c>
      <c r="N167" s="34">
        <v>4</v>
      </c>
      <c r="O167" s="34">
        <v>61</v>
      </c>
      <c r="P167" s="34">
        <v>110</v>
      </c>
      <c r="Q167" s="35">
        <f t="shared" si="1"/>
        <v>0.55454545454545456</v>
      </c>
    </row>
    <row r="168" spans="1:17" s="23" customFormat="1" ht="11.25" hidden="1" customHeight="1" x14ac:dyDescent="0.2">
      <c r="A168" s="38" t="s">
        <v>48</v>
      </c>
      <c r="B168" s="39">
        <v>419</v>
      </c>
      <c r="C168" s="41" t="s">
        <v>33</v>
      </c>
      <c r="D168" s="40">
        <f t="shared" si="3"/>
        <v>8.1967213114754092E-2</v>
      </c>
      <c r="E168" s="36">
        <v>10</v>
      </c>
      <c r="F168" s="42">
        <v>19</v>
      </c>
      <c r="G168" s="43">
        <v>24</v>
      </c>
      <c r="H168" s="36">
        <v>0</v>
      </c>
      <c r="I168" s="36">
        <v>0</v>
      </c>
      <c r="J168" s="36">
        <v>0</v>
      </c>
      <c r="K168" s="36">
        <v>0</v>
      </c>
      <c r="L168" s="36">
        <v>4</v>
      </c>
      <c r="M168" s="36">
        <v>0</v>
      </c>
      <c r="N168" s="36">
        <v>4</v>
      </c>
      <c r="O168" s="36">
        <v>61</v>
      </c>
      <c r="P168" s="36">
        <v>110</v>
      </c>
      <c r="Q168" s="37">
        <f t="shared" si="1"/>
        <v>0.55454545454545456</v>
      </c>
    </row>
    <row r="169" spans="1:17" s="23" customFormat="1" ht="11.25" hidden="1" customHeight="1" x14ac:dyDescent="0.2">
      <c r="A169" s="30" t="s">
        <v>173</v>
      </c>
      <c r="B169" s="31">
        <v>1394</v>
      </c>
      <c r="C169" s="32" t="s">
        <v>11</v>
      </c>
      <c r="D169" s="33">
        <f t="shared" si="3"/>
        <v>5.4054054054054057E-2</v>
      </c>
      <c r="E169" s="34">
        <v>95</v>
      </c>
      <c r="F169" s="34">
        <v>53</v>
      </c>
      <c r="G169" s="34">
        <v>113</v>
      </c>
      <c r="H169" s="34">
        <v>9</v>
      </c>
      <c r="I169" s="34">
        <v>14</v>
      </c>
      <c r="J169" s="34">
        <v>14</v>
      </c>
      <c r="K169" s="34">
        <v>5</v>
      </c>
      <c r="L169" s="34">
        <v>20</v>
      </c>
      <c r="M169" s="34">
        <v>0</v>
      </c>
      <c r="N169" s="34">
        <v>10</v>
      </c>
      <c r="O169" s="34">
        <v>333</v>
      </c>
      <c r="P169" s="34">
        <v>614</v>
      </c>
      <c r="Q169" s="35">
        <f t="shared" si="1"/>
        <v>0.54234527687296419</v>
      </c>
    </row>
    <row r="170" spans="1:17" s="23" customFormat="1" ht="11.25" hidden="1" customHeight="1" x14ac:dyDescent="0.2">
      <c r="A170" s="24" t="s">
        <v>174</v>
      </c>
      <c r="B170" s="25">
        <v>1394</v>
      </c>
      <c r="C170" s="26" t="s">
        <v>12</v>
      </c>
      <c r="D170" s="27">
        <f t="shared" si="3"/>
        <v>0.12820512820512819</v>
      </c>
      <c r="E170" s="28">
        <v>70</v>
      </c>
      <c r="F170" s="28">
        <v>68</v>
      </c>
      <c r="G170" s="28">
        <v>110</v>
      </c>
      <c r="H170" s="28">
        <v>11</v>
      </c>
      <c r="I170" s="28">
        <v>14</v>
      </c>
      <c r="J170" s="28">
        <v>9</v>
      </c>
      <c r="K170" s="28">
        <v>3</v>
      </c>
      <c r="L170" s="28">
        <v>21</v>
      </c>
      <c r="M170" s="28">
        <v>0</v>
      </c>
      <c r="N170" s="28">
        <v>6</v>
      </c>
      <c r="O170" s="28">
        <v>312</v>
      </c>
      <c r="P170" s="28">
        <v>614</v>
      </c>
      <c r="Q170" s="29">
        <f t="shared" si="1"/>
        <v>0.50814332247557004</v>
      </c>
    </row>
    <row r="171" spans="1:17" s="23" customFormat="1" ht="11.25" customHeight="1" x14ac:dyDescent="0.2">
      <c r="A171" s="38" t="s">
        <v>48</v>
      </c>
      <c r="B171" s="39">
        <v>1394</v>
      </c>
      <c r="C171" s="41" t="s">
        <v>26</v>
      </c>
      <c r="D171" s="40">
        <f t="shared" si="3"/>
        <v>8.9922480620155038E-2</v>
      </c>
      <c r="E171" s="42">
        <v>165</v>
      </c>
      <c r="F171" s="36">
        <v>121</v>
      </c>
      <c r="G171" s="43">
        <v>223</v>
      </c>
      <c r="H171" s="36">
        <v>20</v>
      </c>
      <c r="I171" s="36">
        <v>28</v>
      </c>
      <c r="J171" s="36">
        <v>23</v>
      </c>
      <c r="K171" s="36">
        <v>8</v>
      </c>
      <c r="L171" s="36">
        <v>41</v>
      </c>
      <c r="M171" s="36">
        <v>0</v>
      </c>
      <c r="N171" s="36">
        <v>16</v>
      </c>
      <c r="O171" s="36">
        <v>645</v>
      </c>
      <c r="P171" s="36">
        <v>1228</v>
      </c>
      <c r="Q171" s="37">
        <f t="shared" si="1"/>
        <v>0.52524429967426711</v>
      </c>
    </row>
    <row r="172" spans="1:17" s="23" customFormat="1" ht="11.25" hidden="1" customHeight="1" x14ac:dyDescent="0.2">
      <c r="A172" s="24" t="s">
        <v>175</v>
      </c>
      <c r="B172" s="25">
        <v>1395</v>
      </c>
      <c r="C172" s="26" t="s">
        <v>11</v>
      </c>
      <c r="D172" s="27">
        <f t="shared" si="3"/>
        <v>0.17241379310344829</v>
      </c>
      <c r="E172" s="28">
        <v>63</v>
      </c>
      <c r="F172" s="28">
        <v>52</v>
      </c>
      <c r="G172" s="28">
        <v>113</v>
      </c>
      <c r="H172" s="28">
        <v>9</v>
      </c>
      <c r="I172" s="28">
        <v>22</v>
      </c>
      <c r="J172" s="28">
        <v>5</v>
      </c>
      <c r="K172" s="28">
        <v>7</v>
      </c>
      <c r="L172" s="28">
        <v>12</v>
      </c>
      <c r="M172" s="28">
        <v>0</v>
      </c>
      <c r="N172" s="28">
        <v>7</v>
      </c>
      <c r="O172" s="28">
        <v>290</v>
      </c>
      <c r="P172" s="28">
        <v>596</v>
      </c>
      <c r="Q172" s="29">
        <f t="shared" si="1"/>
        <v>0.48657718120805371</v>
      </c>
    </row>
    <row r="173" spans="1:17" s="23" customFormat="1" ht="11.25" hidden="1" customHeight="1" x14ac:dyDescent="0.2">
      <c r="A173" s="30" t="s">
        <v>176</v>
      </c>
      <c r="B173" s="31">
        <v>1395</v>
      </c>
      <c r="C173" s="32" t="s">
        <v>12</v>
      </c>
      <c r="D173" s="33">
        <f t="shared" si="3"/>
        <v>0.1519434628975265</v>
      </c>
      <c r="E173" s="34">
        <v>62</v>
      </c>
      <c r="F173" s="34">
        <v>36</v>
      </c>
      <c r="G173" s="34">
        <v>105</v>
      </c>
      <c r="H173" s="34">
        <v>10</v>
      </c>
      <c r="I173" s="34">
        <v>23</v>
      </c>
      <c r="J173" s="34">
        <v>7</v>
      </c>
      <c r="K173" s="34">
        <v>7</v>
      </c>
      <c r="L173" s="34">
        <v>17</v>
      </c>
      <c r="M173" s="34">
        <v>1</v>
      </c>
      <c r="N173" s="34">
        <v>15</v>
      </c>
      <c r="O173" s="34">
        <v>283</v>
      </c>
      <c r="P173" s="34">
        <v>595</v>
      </c>
      <c r="Q173" s="35">
        <f t="shared" si="1"/>
        <v>0.47563025210084031</v>
      </c>
    </row>
    <row r="174" spans="1:17" s="23" customFormat="1" ht="11.25" customHeight="1" x14ac:dyDescent="0.2">
      <c r="A174" s="38" t="s">
        <v>48</v>
      </c>
      <c r="B174" s="39">
        <v>1395</v>
      </c>
      <c r="C174" s="41" t="s">
        <v>26</v>
      </c>
      <c r="D174" s="40">
        <f t="shared" si="3"/>
        <v>0.16230366492146597</v>
      </c>
      <c r="E174" s="42">
        <v>125</v>
      </c>
      <c r="F174" s="36">
        <v>88</v>
      </c>
      <c r="G174" s="43">
        <v>218</v>
      </c>
      <c r="H174" s="36">
        <v>19</v>
      </c>
      <c r="I174" s="36">
        <v>45</v>
      </c>
      <c r="J174" s="36">
        <v>12</v>
      </c>
      <c r="K174" s="36">
        <v>14</v>
      </c>
      <c r="L174" s="36">
        <v>29</v>
      </c>
      <c r="M174" s="36">
        <v>1</v>
      </c>
      <c r="N174" s="36">
        <v>22</v>
      </c>
      <c r="O174" s="36">
        <v>573</v>
      </c>
      <c r="P174" s="36">
        <v>1191</v>
      </c>
      <c r="Q174" s="37">
        <f t="shared" si="1"/>
        <v>0.48110831234256929</v>
      </c>
    </row>
    <row r="175" spans="1:17" s="23" customFormat="1" ht="11.25" hidden="1" customHeight="1" x14ac:dyDescent="0.2">
      <c r="A175" s="30" t="s">
        <v>177</v>
      </c>
      <c r="B175" s="31">
        <v>1396</v>
      </c>
      <c r="C175" s="32" t="s">
        <v>11</v>
      </c>
      <c r="D175" s="33">
        <f t="shared" si="3"/>
        <v>7.8703703703703706E-2</v>
      </c>
      <c r="E175" s="34">
        <v>48</v>
      </c>
      <c r="F175" s="34">
        <v>52</v>
      </c>
      <c r="G175" s="34">
        <v>69</v>
      </c>
      <c r="H175" s="34">
        <v>6</v>
      </c>
      <c r="I175" s="34">
        <v>18</v>
      </c>
      <c r="J175" s="34">
        <v>3</v>
      </c>
      <c r="K175" s="34">
        <v>2</v>
      </c>
      <c r="L175" s="34">
        <v>11</v>
      </c>
      <c r="M175" s="34">
        <v>0</v>
      </c>
      <c r="N175" s="34">
        <v>7</v>
      </c>
      <c r="O175" s="34">
        <v>216</v>
      </c>
      <c r="P175" s="34">
        <v>480</v>
      </c>
      <c r="Q175" s="35">
        <f t="shared" si="1"/>
        <v>0.45</v>
      </c>
    </row>
    <row r="176" spans="1:17" s="23" customFormat="1" ht="11.25" hidden="1" customHeight="1" x14ac:dyDescent="0.2">
      <c r="A176" s="24" t="s">
        <v>178</v>
      </c>
      <c r="B176" s="25">
        <v>1396</v>
      </c>
      <c r="C176" s="26" t="s">
        <v>12</v>
      </c>
      <c r="D176" s="27">
        <f t="shared" si="3"/>
        <v>0.1111111111111111</v>
      </c>
      <c r="E176" s="28">
        <v>41</v>
      </c>
      <c r="F176" s="28">
        <v>48</v>
      </c>
      <c r="G176" s="28">
        <v>73</v>
      </c>
      <c r="H176" s="28">
        <v>8</v>
      </c>
      <c r="I176" s="28">
        <v>21</v>
      </c>
      <c r="J176" s="28">
        <v>3</v>
      </c>
      <c r="K176" s="28">
        <v>8</v>
      </c>
      <c r="L176" s="28">
        <v>14</v>
      </c>
      <c r="M176" s="28">
        <v>0</v>
      </c>
      <c r="N176" s="28">
        <v>9</v>
      </c>
      <c r="O176" s="28">
        <v>225</v>
      </c>
      <c r="P176" s="28">
        <v>480</v>
      </c>
      <c r="Q176" s="29">
        <f t="shared" si="1"/>
        <v>0.46875</v>
      </c>
    </row>
    <row r="177" spans="1:17" s="23" customFormat="1" ht="11.25" customHeight="1" x14ac:dyDescent="0.2">
      <c r="A177" s="38" t="s">
        <v>48</v>
      </c>
      <c r="B177" s="39">
        <v>1396</v>
      </c>
      <c r="C177" s="41" t="s">
        <v>26</v>
      </c>
      <c r="D177" s="40">
        <f t="shared" si="3"/>
        <v>9.5238095238095233E-2</v>
      </c>
      <c r="E177" s="36">
        <v>89</v>
      </c>
      <c r="F177" s="42">
        <v>100</v>
      </c>
      <c r="G177" s="43">
        <v>142</v>
      </c>
      <c r="H177" s="36">
        <v>14</v>
      </c>
      <c r="I177" s="36">
        <v>39</v>
      </c>
      <c r="J177" s="36">
        <v>6</v>
      </c>
      <c r="K177" s="36">
        <v>10</v>
      </c>
      <c r="L177" s="36">
        <v>25</v>
      </c>
      <c r="M177" s="36">
        <v>0</v>
      </c>
      <c r="N177" s="36">
        <v>16</v>
      </c>
      <c r="O177" s="36">
        <v>441</v>
      </c>
      <c r="P177" s="36">
        <v>960</v>
      </c>
      <c r="Q177" s="37">
        <f t="shared" si="1"/>
        <v>0.45937499999999998</v>
      </c>
    </row>
    <row r="178" spans="1:17" s="23" customFormat="1" ht="11.25" hidden="1" customHeight="1" x14ac:dyDescent="0.2">
      <c r="A178" s="24" t="s">
        <v>179</v>
      </c>
      <c r="B178" s="25">
        <v>1397</v>
      </c>
      <c r="C178" s="26" t="s">
        <v>11</v>
      </c>
      <c r="D178" s="27">
        <f t="shared" si="3"/>
        <v>0.17346938775510204</v>
      </c>
      <c r="E178" s="28">
        <v>57</v>
      </c>
      <c r="F178" s="28">
        <v>51</v>
      </c>
      <c r="G178" s="28">
        <v>108</v>
      </c>
      <c r="H178" s="28">
        <v>17</v>
      </c>
      <c r="I178" s="28">
        <v>25</v>
      </c>
      <c r="J178" s="28">
        <v>5</v>
      </c>
      <c r="K178" s="28">
        <v>10</v>
      </c>
      <c r="L178" s="28">
        <v>11</v>
      </c>
      <c r="M178" s="28">
        <v>0</v>
      </c>
      <c r="N178" s="28">
        <v>10</v>
      </c>
      <c r="O178" s="28">
        <v>294</v>
      </c>
      <c r="P178" s="28">
        <v>640</v>
      </c>
      <c r="Q178" s="29">
        <f t="shared" si="1"/>
        <v>0.45937499999999998</v>
      </c>
    </row>
    <row r="179" spans="1:17" s="23" customFormat="1" ht="11.25" hidden="1" customHeight="1" x14ac:dyDescent="0.2">
      <c r="A179" s="30" t="s">
        <v>180</v>
      </c>
      <c r="B179" s="31">
        <v>1397</v>
      </c>
      <c r="C179" s="32" t="s">
        <v>12</v>
      </c>
      <c r="D179" s="33">
        <f t="shared" si="3"/>
        <v>0.18466898954703834</v>
      </c>
      <c r="E179" s="34">
        <v>68</v>
      </c>
      <c r="F179" s="34">
        <v>37</v>
      </c>
      <c r="G179" s="34">
        <v>121</v>
      </c>
      <c r="H179" s="34">
        <v>13</v>
      </c>
      <c r="I179" s="34">
        <v>9</v>
      </c>
      <c r="J179" s="34">
        <v>9</v>
      </c>
      <c r="K179" s="34">
        <v>1</v>
      </c>
      <c r="L179" s="34">
        <v>19</v>
      </c>
      <c r="M179" s="34">
        <v>0</v>
      </c>
      <c r="N179" s="34">
        <v>10</v>
      </c>
      <c r="O179" s="34">
        <v>287</v>
      </c>
      <c r="P179" s="34">
        <v>639</v>
      </c>
      <c r="Q179" s="35">
        <f t="shared" si="1"/>
        <v>0.44913928012519561</v>
      </c>
    </row>
    <row r="180" spans="1:17" s="23" customFormat="1" ht="11.25" customHeight="1" x14ac:dyDescent="0.2">
      <c r="A180" s="38" t="s">
        <v>48</v>
      </c>
      <c r="B180" s="39">
        <v>1397</v>
      </c>
      <c r="C180" s="41" t="s">
        <v>26</v>
      </c>
      <c r="D180" s="40">
        <f t="shared" si="3"/>
        <v>0.17900172117039587</v>
      </c>
      <c r="E180" s="42">
        <v>125</v>
      </c>
      <c r="F180" s="36">
        <v>88</v>
      </c>
      <c r="G180" s="43">
        <v>229</v>
      </c>
      <c r="H180" s="36">
        <v>30</v>
      </c>
      <c r="I180" s="36">
        <v>34</v>
      </c>
      <c r="J180" s="36">
        <v>14</v>
      </c>
      <c r="K180" s="36">
        <v>11</v>
      </c>
      <c r="L180" s="36">
        <v>30</v>
      </c>
      <c r="M180" s="36">
        <v>0</v>
      </c>
      <c r="N180" s="36">
        <v>20</v>
      </c>
      <c r="O180" s="36">
        <v>581</v>
      </c>
      <c r="P180" s="36">
        <v>1279</v>
      </c>
      <c r="Q180" s="37">
        <f t="shared" si="1"/>
        <v>0.45426114151681002</v>
      </c>
    </row>
    <row r="181" spans="1:17" s="23" customFormat="1" ht="11.25" hidden="1" customHeight="1" x14ac:dyDescent="0.2">
      <c r="A181" s="30" t="s">
        <v>181</v>
      </c>
      <c r="B181" s="31">
        <v>1398</v>
      </c>
      <c r="C181" s="32" t="s">
        <v>11</v>
      </c>
      <c r="D181" s="33">
        <f t="shared" si="3"/>
        <v>7.407407407407407E-2</v>
      </c>
      <c r="E181" s="34">
        <v>80</v>
      </c>
      <c r="F181" s="34">
        <v>53</v>
      </c>
      <c r="G181" s="34">
        <v>102</v>
      </c>
      <c r="H181" s="34">
        <v>6</v>
      </c>
      <c r="I181" s="34">
        <v>23</v>
      </c>
      <c r="J181" s="34">
        <v>10</v>
      </c>
      <c r="K181" s="34">
        <v>1</v>
      </c>
      <c r="L181" s="34">
        <v>11</v>
      </c>
      <c r="M181" s="34">
        <v>0</v>
      </c>
      <c r="N181" s="34">
        <v>11</v>
      </c>
      <c r="O181" s="34">
        <v>297</v>
      </c>
      <c r="P181" s="34">
        <v>488</v>
      </c>
      <c r="Q181" s="35">
        <f t="shared" si="1"/>
        <v>0.60860655737704916</v>
      </c>
    </row>
    <row r="182" spans="1:17" s="23" customFormat="1" ht="11.25" hidden="1" customHeight="1" x14ac:dyDescent="0.2">
      <c r="A182" s="24" t="s">
        <v>182</v>
      </c>
      <c r="B182" s="25">
        <v>1398</v>
      </c>
      <c r="C182" s="26" t="s">
        <v>12</v>
      </c>
      <c r="D182" s="27">
        <f t="shared" si="3"/>
        <v>0.12267657992565056</v>
      </c>
      <c r="E182" s="28">
        <v>57</v>
      </c>
      <c r="F182" s="28">
        <v>55</v>
      </c>
      <c r="G182" s="28">
        <v>90</v>
      </c>
      <c r="H182" s="28">
        <v>8</v>
      </c>
      <c r="I182" s="28">
        <v>15</v>
      </c>
      <c r="J182" s="28">
        <v>9</v>
      </c>
      <c r="K182" s="28">
        <v>4</v>
      </c>
      <c r="L182" s="28">
        <v>19</v>
      </c>
      <c r="M182" s="28">
        <v>0</v>
      </c>
      <c r="N182" s="28">
        <v>12</v>
      </c>
      <c r="O182" s="28">
        <v>269</v>
      </c>
      <c r="P182" s="28">
        <v>488</v>
      </c>
      <c r="Q182" s="29">
        <f t="shared" si="1"/>
        <v>0.55122950819672134</v>
      </c>
    </row>
    <row r="183" spans="1:17" s="23" customFormat="1" ht="11.25" customHeight="1" x14ac:dyDescent="0.2">
      <c r="A183" s="38" t="s">
        <v>48</v>
      </c>
      <c r="B183" s="39">
        <v>1398</v>
      </c>
      <c r="C183" s="41" t="s">
        <v>26</v>
      </c>
      <c r="D183" s="40">
        <f t="shared" si="3"/>
        <v>9.7173144876325085E-2</v>
      </c>
      <c r="E183" s="42">
        <v>137</v>
      </c>
      <c r="F183" s="36">
        <v>108</v>
      </c>
      <c r="G183" s="43">
        <v>192</v>
      </c>
      <c r="H183" s="36">
        <v>14</v>
      </c>
      <c r="I183" s="36">
        <v>38</v>
      </c>
      <c r="J183" s="36">
        <v>19</v>
      </c>
      <c r="K183" s="36">
        <v>5</v>
      </c>
      <c r="L183" s="36">
        <v>30</v>
      </c>
      <c r="M183" s="36">
        <v>0</v>
      </c>
      <c r="N183" s="36">
        <v>23</v>
      </c>
      <c r="O183" s="36">
        <v>566</v>
      </c>
      <c r="P183" s="36">
        <v>976</v>
      </c>
      <c r="Q183" s="37">
        <f t="shared" si="1"/>
        <v>0.57991803278688525</v>
      </c>
    </row>
    <row r="184" spans="1:17" s="23" customFormat="1" ht="11.25" hidden="1" customHeight="1" x14ac:dyDescent="0.2">
      <c r="A184" s="24" t="s">
        <v>183</v>
      </c>
      <c r="B184" s="25">
        <v>1399</v>
      </c>
      <c r="C184" s="26" t="s">
        <v>11</v>
      </c>
      <c r="D184" s="27">
        <f t="shared" si="3"/>
        <v>0.16736401673640167</v>
      </c>
      <c r="E184" s="28">
        <v>49</v>
      </c>
      <c r="F184" s="28">
        <v>38</v>
      </c>
      <c r="G184" s="28">
        <v>89</v>
      </c>
      <c r="H184" s="28">
        <v>13</v>
      </c>
      <c r="I184" s="28">
        <v>15</v>
      </c>
      <c r="J184" s="28">
        <v>4</v>
      </c>
      <c r="K184" s="28">
        <v>3</v>
      </c>
      <c r="L184" s="28">
        <v>18</v>
      </c>
      <c r="M184" s="28">
        <v>0</v>
      </c>
      <c r="N184" s="28">
        <v>10</v>
      </c>
      <c r="O184" s="28">
        <v>239</v>
      </c>
      <c r="P184" s="28">
        <v>434</v>
      </c>
      <c r="Q184" s="29">
        <f t="shared" si="1"/>
        <v>0.55069124423963134</v>
      </c>
    </row>
    <row r="185" spans="1:17" s="23" customFormat="1" ht="11.25" hidden="1" customHeight="1" x14ac:dyDescent="0.2">
      <c r="A185" s="30" t="s">
        <v>184</v>
      </c>
      <c r="B185" s="31">
        <v>1399</v>
      </c>
      <c r="C185" s="32" t="s">
        <v>12</v>
      </c>
      <c r="D185" s="33">
        <f t="shared" si="3"/>
        <v>0.10878661087866109</v>
      </c>
      <c r="E185" s="34">
        <v>50</v>
      </c>
      <c r="F185" s="34">
        <v>46</v>
      </c>
      <c r="G185" s="34">
        <v>76</v>
      </c>
      <c r="H185" s="34">
        <v>14</v>
      </c>
      <c r="I185" s="34">
        <v>17</v>
      </c>
      <c r="J185" s="34">
        <v>0</v>
      </c>
      <c r="K185" s="34">
        <v>4</v>
      </c>
      <c r="L185" s="34">
        <v>22</v>
      </c>
      <c r="M185" s="34">
        <v>1</v>
      </c>
      <c r="N185" s="34">
        <v>9</v>
      </c>
      <c r="O185" s="34">
        <v>239</v>
      </c>
      <c r="P185" s="34">
        <v>434</v>
      </c>
      <c r="Q185" s="35">
        <f t="shared" si="1"/>
        <v>0.55069124423963134</v>
      </c>
    </row>
    <row r="186" spans="1:17" s="23" customFormat="1" ht="11.25" customHeight="1" x14ac:dyDescent="0.2">
      <c r="A186" s="38" t="s">
        <v>48</v>
      </c>
      <c r="B186" s="39">
        <v>1399</v>
      </c>
      <c r="C186" s="41" t="s">
        <v>26</v>
      </c>
      <c r="D186" s="40">
        <f t="shared" si="3"/>
        <v>0.13807531380753138</v>
      </c>
      <c r="E186" s="42">
        <v>99</v>
      </c>
      <c r="F186" s="36">
        <v>84</v>
      </c>
      <c r="G186" s="43">
        <v>165</v>
      </c>
      <c r="H186" s="36">
        <v>27</v>
      </c>
      <c r="I186" s="36">
        <v>32</v>
      </c>
      <c r="J186" s="36">
        <v>4</v>
      </c>
      <c r="K186" s="36">
        <v>7</v>
      </c>
      <c r="L186" s="36">
        <v>40</v>
      </c>
      <c r="M186" s="36">
        <v>1</v>
      </c>
      <c r="N186" s="36">
        <v>19</v>
      </c>
      <c r="O186" s="36">
        <v>478</v>
      </c>
      <c r="P186" s="36">
        <v>868</v>
      </c>
      <c r="Q186" s="37">
        <f t="shared" si="1"/>
        <v>0.55069124423963134</v>
      </c>
    </row>
    <row r="187" spans="1:17" s="23" customFormat="1" ht="11.25" hidden="1" customHeight="1" x14ac:dyDescent="0.2">
      <c r="A187" s="30" t="s">
        <v>185</v>
      </c>
      <c r="B187" s="31">
        <v>1400</v>
      </c>
      <c r="C187" s="32" t="s">
        <v>11</v>
      </c>
      <c r="D187" s="33">
        <f t="shared" si="3"/>
        <v>0.19117647058823528</v>
      </c>
      <c r="E187" s="34">
        <v>50</v>
      </c>
      <c r="F187" s="34">
        <v>57</v>
      </c>
      <c r="G187" s="34">
        <v>109</v>
      </c>
      <c r="H187" s="34">
        <v>11</v>
      </c>
      <c r="I187" s="34">
        <v>18</v>
      </c>
      <c r="J187" s="34">
        <v>5</v>
      </c>
      <c r="K187" s="34">
        <v>6</v>
      </c>
      <c r="L187" s="34">
        <v>10</v>
      </c>
      <c r="M187" s="34">
        <v>0</v>
      </c>
      <c r="N187" s="34">
        <v>6</v>
      </c>
      <c r="O187" s="34">
        <v>272</v>
      </c>
      <c r="P187" s="34">
        <v>552</v>
      </c>
      <c r="Q187" s="35">
        <f t="shared" si="1"/>
        <v>0.49275362318840582</v>
      </c>
    </row>
    <row r="188" spans="1:17" s="23" customFormat="1" ht="11.25" hidden="1" customHeight="1" x14ac:dyDescent="0.2">
      <c r="A188" s="24" t="s">
        <v>186</v>
      </c>
      <c r="B188" s="25">
        <v>1400</v>
      </c>
      <c r="C188" s="26" t="s">
        <v>12</v>
      </c>
      <c r="D188" s="27">
        <f t="shared" si="3"/>
        <v>0.1875</v>
      </c>
      <c r="E188" s="28">
        <v>56</v>
      </c>
      <c r="F188" s="28">
        <v>47</v>
      </c>
      <c r="G188" s="28">
        <v>104</v>
      </c>
      <c r="H188" s="28">
        <v>9</v>
      </c>
      <c r="I188" s="28">
        <v>12</v>
      </c>
      <c r="J188" s="28">
        <v>6</v>
      </c>
      <c r="K188" s="28">
        <v>3</v>
      </c>
      <c r="L188" s="28">
        <v>14</v>
      </c>
      <c r="M188" s="28">
        <v>0</v>
      </c>
      <c r="N188" s="28">
        <v>5</v>
      </c>
      <c r="O188" s="28">
        <v>256</v>
      </c>
      <c r="P188" s="28">
        <v>551</v>
      </c>
      <c r="Q188" s="29">
        <f t="shared" si="1"/>
        <v>0.46460980036297639</v>
      </c>
    </row>
    <row r="189" spans="1:17" s="23" customFormat="1" ht="11.25" customHeight="1" x14ac:dyDescent="0.2">
      <c r="A189" s="44" t="s">
        <v>48</v>
      </c>
      <c r="B189" s="45">
        <v>1400</v>
      </c>
      <c r="C189" s="46" t="s">
        <v>26</v>
      </c>
      <c r="D189" s="47">
        <f t="shared" si="3"/>
        <v>0.20265151515151514</v>
      </c>
      <c r="E189" s="50">
        <v>106</v>
      </c>
      <c r="F189" s="49">
        <v>104</v>
      </c>
      <c r="G189" s="48">
        <v>213</v>
      </c>
      <c r="H189" s="49">
        <v>20</v>
      </c>
      <c r="I189" s="49">
        <v>30</v>
      </c>
      <c r="J189" s="49">
        <v>11</v>
      </c>
      <c r="K189" s="49">
        <v>9</v>
      </c>
      <c r="L189" s="49">
        <v>24</v>
      </c>
      <c r="M189" s="49">
        <v>0</v>
      </c>
      <c r="N189" s="49">
        <v>11</v>
      </c>
      <c r="O189" s="49">
        <v>528</v>
      </c>
      <c r="P189" s="49">
        <v>1103</v>
      </c>
      <c r="Q189" s="51">
        <f t="shared" si="1"/>
        <v>0.47869446962828649</v>
      </c>
    </row>
    <row r="190" spans="1:17" s="23" customFormat="1" ht="11" hidden="1" customHeight="1" x14ac:dyDescent="0.2">
      <c r="A190" s="71" t="s">
        <v>187</v>
      </c>
      <c r="B190" s="72">
        <v>1401</v>
      </c>
      <c r="C190" s="73" t="s">
        <v>11</v>
      </c>
      <c r="D190" s="74">
        <f t="shared" si="3"/>
        <v>0.1729957805907173</v>
      </c>
      <c r="E190" s="75">
        <v>46</v>
      </c>
      <c r="F190" s="75">
        <v>47</v>
      </c>
      <c r="G190" s="75">
        <v>88</v>
      </c>
      <c r="H190" s="75">
        <v>9</v>
      </c>
      <c r="I190" s="75">
        <v>5</v>
      </c>
      <c r="J190" s="75">
        <v>7</v>
      </c>
      <c r="K190" s="75">
        <v>7</v>
      </c>
      <c r="L190" s="75">
        <v>19</v>
      </c>
      <c r="M190" s="75">
        <v>1</v>
      </c>
      <c r="N190" s="75">
        <v>8</v>
      </c>
      <c r="O190" s="75">
        <v>237</v>
      </c>
      <c r="P190" s="75">
        <v>515</v>
      </c>
      <c r="Q190" s="76">
        <f t="shared" si="1"/>
        <v>0.46019417475728153</v>
      </c>
    </row>
    <row r="191" spans="1:17" s="23" customFormat="1" ht="11" hidden="1" customHeight="1" x14ac:dyDescent="0.2">
      <c r="A191" s="30" t="s">
        <v>188</v>
      </c>
      <c r="B191" s="31">
        <v>1401</v>
      </c>
      <c r="C191" s="32" t="s">
        <v>12</v>
      </c>
      <c r="D191" s="33">
        <f t="shared" si="3"/>
        <v>0.12452830188679245</v>
      </c>
      <c r="E191" s="34">
        <v>52</v>
      </c>
      <c r="F191" s="34">
        <v>60</v>
      </c>
      <c r="G191" s="34">
        <v>93</v>
      </c>
      <c r="H191" s="34">
        <v>11</v>
      </c>
      <c r="I191" s="34">
        <v>14</v>
      </c>
      <c r="J191" s="34">
        <v>9</v>
      </c>
      <c r="K191" s="34">
        <v>5</v>
      </c>
      <c r="L191" s="34">
        <v>8</v>
      </c>
      <c r="M191" s="34">
        <v>0</v>
      </c>
      <c r="N191" s="34">
        <v>13</v>
      </c>
      <c r="O191" s="34">
        <v>265</v>
      </c>
      <c r="P191" s="34">
        <v>515</v>
      </c>
      <c r="Q191" s="35">
        <f t="shared" si="1"/>
        <v>0.5145631067961165</v>
      </c>
    </row>
    <row r="192" spans="1:17" s="23" customFormat="1" ht="11" customHeight="1" x14ac:dyDescent="0.2">
      <c r="A192" s="38" t="s">
        <v>48</v>
      </c>
      <c r="B192" s="39">
        <v>1401</v>
      </c>
      <c r="C192" s="41" t="s">
        <v>26</v>
      </c>
      <c r="D192" s="40">
        <f t="shared" si="3"/>
        <v>0.14741035856573706</v>
      </c>
      <c r="E192" s="36">
        <v>98</v>
      </c>
      <c r="F192" s="42">
        <v>107</v>
      </c>
      <c r="G192" s="43">
        <v>181</v>
      </c>
      <c r="H192" s="36">
        <v>20</v>
      </c>
      <c r="I192" s="36">
        <v>19</v>
      </c>
      <c r="J192" s="36">
        <v>16</v>
      </c>
      <c r="K192" s="36">
        <v>12</v>
      </c>
      <c r="L192" s="36">
        <v>27</v>
      </c>
      <c r="M192" s="36">
        <v>1</v>
      </c>
      <c r="N192" s="36">
        <v>21</v>
      </c>
      <c r="O192" s="36">
        <v>502</v>
      </c>
      <c r="P192" s="36">
        <v>1030</v>
      </c>
      <c r="Q192" s="37">
        <f t="shared" si="1"/>
        <v>0.48737864077669901</v>
      </c>
    </row>
    <row r="193" spans="1:17" s="23" customFormat="1" ht="11" hidden="1" customHeight="1" x14ac:dyDescent="0.2">
      <c r="A193" s="30" t="s">
        <v>189</v>
      </c>
      <c r="B193" s="31">
        <v>1402</v>
      </c>
      <c r="C193" s="32" t="s">
        <v>11</v>
      </c>
      <c r="D193" s="33">
        <f t="shared" si="3"/>
        <v>7.1684587813620068E-2</v>
      </c>
      <c r="E193" s="34">
        <v>65</v>
      </c>
      <c r="F193" s="34">
        <v>54</v>
      </c>
      <c r="G193" s="34">
        <v>85</v>
      </c>
      <c r="H193" s="34">
        <v>17</v>
      </c>
      <c r="I193" s="34">
        <v>11</v>
      </c>
      <c r="J193" s="34">
        <v>22</v>
      </c>
      <c r="K193" s="34">
        <v>3</v>
      </c>
      <c r="L193" s="34">
        <v>9</v>
      </c>
      <c r="M193" s="34">
        <v>0</v>
      </c>
      <c r="N193" s="34">
        <v>13</v>
      </c>
      <c r="O193" s="34">
        <v>279</v>
      </c>
      <c r="P193" s="34">
        <v>464</v>
      </c>
      <c r="Q193" s="35">
        <f t="shared" si="1"/>
        <v>0.60129310344827591</v>
      </c>
    </row>
    <row r="194" spans="1:17" s="23" customFormat="1" ht="11" hidden="1" customHeight="1" x14ac:dyDescent="0.2">
      <c r="A194" s="24" t="s">
        <v>190</v>
      </c>
      <c r="B194" s="25">
        <v>1402</v>
      </c>
      <c r="C194" s="26" t="s">
        <v>12</v>
      </c>
      <c r="D194" s="27">
        <f t="shared" si="3"/>
        <v>8.8652482269503549E-2</v>
      </c>
      <c r="E194" s="28">
        <v>61</v>
      </c>
      <c r="F194" s="28">
        <v>74</v>
      </c>
      <c r="G194" s="28">
        <v>99</v>
      </c>
      <c r="H194" s="28">
        <v>5</v>
      </c>
      <c r="I194" s="28">
        <v>13</v>
      </c>
      <c r="J194" s="28">
        <v>10</v>
      </c>
      <c r="K194" s="28">
        <v>4</v>
      </c>
      <c r="L194" s="28">
        <v>11</v>
      </c>
      <c r="M194" s="28">
        <v>0</v>
      </c>
      <c r="N194" s="28">
        <v>5</v>
      </c>
      <c r="O194" s="28">
        <v>282</v>
      </c>
      <c r="P194" s="28">
        <v>463</v>
      </c>
      <c r="Q194" s="29">
        <f t="shared" si="1"/>
        <v>0.60907127429805619</v>
      </c>
    </row>
    <row r="195" spans="1:17" s="23" customFormat="1" ht="11" customHeight="1" x14ac:dyDescent="0.2">
      <c r="A195" s="38" t="s">
        <v>48</v>
      </c>
      <c r="B195" s="39">
        <v>1402</v>
      </c>
      <c r="C195" s="41" t="s">
        <v>26</v>
      </c>
      <c r="D195" s="40">
        <f t="shared" si="3"/>
        <v>9.9821746880570411E-2</v>
      </c>
      <c r="E195" s="36">
        <v>126</v>
      </c>
      <c r="F195" s="42">
        <v>128</v>
      </c>
      <c r="G195" s="43">
        <v>184</v>
      </c>
      <c r="H195" s="36">
        <v>22</v>
      </c>
      <c r="I195" s="36">
        <v>24</v>
      </c>
      <c r="J195" s="36">
        <v>32</v>
      </c>
      <c r="K195" s="36">
        <v>7</v>
      </c>
      <c r="L195" s="36">
        <v>20</v>
      </c>
      <c r="M195" s="36">
        <v>0</v>
      </c>
      <c r="N195" s="36">
        <v>18</v>
      </c>
      <c r="O195" s="36">
        <v>561</v>
      </c>
      <c r="P195" s="36">
        <v>927</v>
      </c>
      <c r="Q195" s="37">
        <f t="shared" si="1"/>
        <v>0.60517799352750812</v>
      </c>
    </row>
    <row r="196" spans="1:17" s="23" customFormat="1" ht="11" hidden="1" customHeight="1" x14ac:dyDescent="0.2">
      <c r="A196" s="24" t="s">
        <v>191</v>
      </c>
      <c r="B196" s="25">
        <v>1403</v>
      </c>
      <c r="C196" s="26" t="s">
        <v>11</v>
      </c>
      <c r="D196" s="27">
        <f t="shared" si="3"/>
        <v>9.3959731543624164E-2</v>
      </c>
      <c r="E196" s="28">
        <v>74</v>
      </c>
      <c r="F196" s="28">
        <v>56</v>
      </c>
      <c r="G196" s="28">
        <v>102</v>
      </c>
      <c r="H196" s="28">
        <v>12</v>
      </c>
      <c r="I196" s="28">
        <v>23</v>
      </c>
      <c r="J196" s="28">
        <v>8</v>
      </c>
      <c r="K196" s="28">
        <v>3</v>
      </c>
      <c r="L196" s="28">
        <v>9</v>
      </c>
      <c r="M196" s="28">
        <v>0</v>
      </c>
      <c r="N196" s="28">
        <v>11</v>
      </c>
      <c r="O196" s="28">
        <v>298</v>
      </c>
      <c r="P196" s="28">
        <v>525</v>
      </c>
      <c r="Q196" s="29">
        <f t="shared" si="1"/>
        <v>0.56761904761904758</v>
      </c>
    </row>
    <row r="197" spans="1:17" s="23" customFormat="1" ht="11" hidden="1" customHeight="1" x14ac:dyDescent="0.2">
      <c r="A197" s="30" t="s">
        <v>192</v>
      </c>
      <c r="B197" s="31">
        <v>1403</v>
      </c>
      <c r="C197" s="32" t="s">
        <v>12</v>
      </c>
      <c r="D197" s="33">
        <f t="shared" si="3"/>
        <v>8.598726114649681E-2</v>
      </c>
      <c r="E197" s="34">
        <v>80</v>
      </c>
      <c r="F197" s="34">
        <v>61</v>
      </c>
      <c r="G197" s="34">
        <v>107</v>
      </c>
      <c r="H197" s="34">
        <v>8</v>
      </c>
      <c r="I197" s="34">
        <v>16</v>
      </c>
      <c r="J197" s="34">
        <v>16</v>
      </c>
      <c r="K197" s="34">
        <v>5</v>
      </c>
      <c r="L197" s="34">
        <v>13</v>
      </c>
      <c r="M197" s="34">
        <v>0</v>
      </c>
      <c r="N197" s="34">
        <v>8</v>
      </c>
      <c r="O197" s="34">
        <v>314</v>
      </c>
      <c r="P197" s="34">
        <v>524</v>
      </c>
      <c r="Q197" s="35">
        <f t="shared" si="1"/>
        <v>0.5992366412213741</v>
      </c>
    </row>
    <row r="198" spans="1:17" s="23" customFormat="1" ht="11" customHeight="1" x14ac:dyDescent="0.2">
      <c r="A198" s="38" t="s">
        <v>48</v>
      </c>
      <c r="B198" s="39">
        <v>1403</v>
      </c>
      <c r="C198" s="41" t="s">
        <v>26</v>
      </c>
      <c r="D198" s="40">
        <f t="shared" si="3"/>
        <v>8.9869281045751634E-2</v>
      </c>
      <c r="E198" s="42">
        <v>154</v>
      </c>
      <c r="F198" s="36">
        <v>117</v>
      </c>
      <c r="G198" s="43">
        <v>209</v>
      </c>
      <c r="H198" s="36">
        <v>20</v>
      </c>
      <c r="I198" s="36">
        <v>39</v>
      </c>
      <c r="J198" s="36">
        <v>24</v>
      </c>
      <c r="K198" s="36">
        <v>8</v>
      </c>
      <c r="L198" s="36">
        <v>22</v>
      </c>
      <c r="M198" s="36">
        <v>0</v>
      </c>
      <c r="N198" s="36">
        <v>19</v>
      </c>
      <c r="O198" s="36">
        <v>612</v>
      </c>
      <c r="P198" s="36">
        <v>1049</v>
      </c>
      <c r="Q198" s="37">
        <f t="shared" si="1"/>
        <v>0.58341277407054337</v>
      </c>
    </row>
    <row r="199" spans="1:17" s="23" customFormat="1" ht="11" hidden="1" customHeight="1" x14ac:dyDescent="0.2">
      <c r="A199" s="30" t="s">
        <v>193</v>
      </c>
      <c r="B199" s="31">
        <v>1404</v>
      </c>
      <c r="C199" s="32" t="s">
        <v>11</v>
      </c>
      <c r="D199" s="33">
        <f t="shared" ref="D199:D231" si="4">(LARGE(E199:L199,1)-LARGE(E199:L199,2))/O199</f>
        <v>1.2121212121212121E-2</v>
      </c>
      <c r="E199" s="34">
        <v>100</v>
      </c>
      <c r="F199" s="34">
        <v>62</v>
      </c>
      <c r="G199" s="34">
        <v>104</v>
      </c>
      <c r="H199" s="34">
        <v>10</v>
      </c>
      <c r="I199" s="34">
        <v>17</v>
      </c>
      <c r="J199" s="34">
        <v>11</v>
      </c>
      <c r="K199" s="34">
        <v>6</v>
      </c>
      <c r="L199" s="34">
        <v>17</v>
      </c>
      <c r="M199" s="34">
        <v>0</v>
      </c>
      <c r="N199" s="34">
        <v>3</v>
      </c>
      <c r="O199" s="34">
        <v>330</v>
      </c>
      <c r="P199" s="34">
        <v>601</v>
      </c>
      <c r="Q199" s="35">
        <f t="shared" ref="Q199:Q231" si="5">O199/P199</f>
        <v>0.54908485856905154</v>
      </c>
    </row>
    <row r="200" spans="1:17" s="23" customFormat="1" ht="11" hidden="1" customHeight="1" x14ac:dyDescent="0.2">
      <c r="A200" s="24" t="s">
        <v>194</v>
      </c>
      <c r="B200" s="25">
        <v>1404</v>
      </c>
      <c r="C200" s="26" t="s">
        <v>12</v>
      </c>
      <c r="D200" s="27">
        <f t="shared" si="4"/>
        <v>1.1267605633802818E-2</v>
      </c>
      <c r="E200" s="28">
        <v>105</v>
      </c>
      <c r="F200" s="28">
        <v>67</v>
      </c>
      <c r="G200" s="28">
        <v>101</v>
      </c>
      <c r="H200" s="28">
        <v>16</v>
      </c>
      <c r="I200" s="28">
        <v>21</v>
      </c>
      <c r="J200" s="28">
        <v>8</v>
      </c>
      <c r="K200" s="28">
        <v>6</v>
      </c>
      <c r="L200" s="28">
        <v>18</v>
      </c>
      <c r="M200" s="28">
        <v>0</v>
      </c>
      <c r="N200" s="28">
        <v>13</v>
      </c>
      <c r="O200" s="28">
        <v>355</v>
      </c>
      <c r="P200" s="28">
        <v>601</v>
      </c>
      <c r="Q200" s="29">
        <f t="shared" si="5"/>
        <v>0.59068219633943431</v>
      </c>
    </row>
    <row r="201" spans="1:17" s="23" customFormat="1" ht="11" customHeight="1" x14ac:dyDescent="0.2">
      <c r="A201" s="38" t="s">
        <v>48</v>
      </c>
      <c r="B201" s="39">
        <v>1404</v>
      </c>
      <c r="C201" s="41" t="s">
        <v>26</v>
      </c>
      <c r="D201" s="40">
        <f t="shared" si="4"/>
        <v>0</v>
      </c>
      <c r="E201" s="36">
        <v>205</v>
      </c>
      <c r="F201" s="36">
        <v>129</v>
      </c>
      <c r="G201" s="36">
        <v>205</v>
      </c>
      <c r="H201" s="36">
        <v>26</v>
      </c>
      <c r="I201" s="36">
        <v>38</v>
      </c>
      <c r="J201" s="36">
        <v>19</v>
      </c>
      <c r="K201" s="36">
        <v>12</v>
      </c>
      <c r="L201" s="36">
        <v>35</v>
      </c>
      <c r="M201" s="36">
        <v>0</v>
      </c>
      <c r="N201" s="36">
        <v>16</v>
      </c>
      <c r="O201" s="36">
        <v>685</v>
      </c>
      <c r="P201" s="36">
        <v>1202</v>
      </c>
      <c r="Q201" s="37">
        <f t="shared" si="5"/>
        <v>0.56988352745424298</v>
      </c>
    </row>
    <row r="202" spans="1:17" s="23" customFormat="1" ht="11" hidden="1" customHeight="1" x14ac:dyDescent="0.2">
      <c r="A202" s="24" t="s">
        <v>195</v>
      </c>
      <c r="B202" s="25">
        <v>1405</v>
      </c>
      <c r="C202" s="26" t="s">
        <v>11</v>
      </c>
      <c r="D202" s="27">
        <f t="shared" si="4"/>
        <v>0.11016949152542373</v>
      </c>
      <c r="E202" s="28">
        <v>61</v>
      </c>
      <c r="F202" s="28">
        <v>29</v>
      </c>
      <c r="G202" s="28">
        <v>87</v>
      </c>
      <c r="H202" s="28">
        <v>10</v>
      </c>
      <c r="I202" s="28">
        <v>11</v>
      </c>
      <c r="J202" s="28">
        <v>14</v>
      </c>
      <c r="K202" s="28">
        <v>4</v>
      </c>
      <c r="L202" s="28">
        <v>11</v>
      </c>
      <c r="M202" s="28">
        <v>1</v>
      </c>
      <c r="N202" s="28">
        <v>8</v>
      </c>
      <c r="O202" s="28">
        <v>236</v>
      </c>
      <c r="P202" s="28">
        <v>428</v>
      </c>
      <c r="Q202" s="29">
        <f t="shared" si="5"/>
        <v>0.55140186915887845</v>
      </c>
    </row>
    <row r="203" spans="1:17" s="23" customFormat="1" ht="11" hidden="1" customHeight="1" x14ac:dyDescent="0.2">
      <c r="A203" s="30" t="s">
        <v>196</v>
      </c>
      <c r="B203" s="31">
        <v>1405</v>
      </c>
      <c r="C203" s="32" t="s">
        <v>12</v>
      </c>
      <c r="D203" s="33">
        <f t="shared" si="4"/>
        <v>8.11965811965812E-2</v>
      </c>
      <c r="E203" s="34">
        <v>66</v>
      </c>
      <c r="F203" s="34">
        <v>34</v>
      </c>
      <c r="G203" s="34">
        <v>85</v>
      </c>
      <c r="H203" s="34">
        <v>9</v>
      </c>
      <c r="I203" s="34">
        <v>14</v>
      </c>
      <c r="J203" s="34">
        <v>6</v>
      </c>
      <c r="K203" s="34">
        <v>3</v>
      </c>
      <c r="L203" s="34">
        <v>9</v>
      </c>
      <c r="M203" s="34">
        <v>1</v>
      </c>
      <c r="N203" s="34">
        <v>7</v>
      </c>
      <c r="O203" s="34">
        <v>234</v>
      </c>
      <c r="P203" s="34">
        <v>427</v>
      </c>
      <c r="Q203" s="35">
        <f t="shared" si="5"/>
        <v>0.54800936768149888</v>
      </c>
    </row>
    <row r="204" spans="1:17" s="23" customFormat="1" ht="11" customHeight="1" x14ac:dyDescent="0.2">
      <c r="A204" s="38" t="s">
        <v>48</v>
      </c>
      <c r="B204" s="39">
        <v>1405</v>
      </c>
      <c r="C204" s="41" t="s">
        <v>26</v>
      </c>
      <c r="D204" s="40">
        <f t="shared" si="4"/>
        <v>9.5744680851063829E-2</v>
      </c>
      <c r="E204" s="42">
        <v>127</v>
      </c>
      <c r="F204" s="36">
        <v>63</v>
      </c>
      <c r="G204" s="43">
        <v>172</v>
      </c>
      <c r="H204" s="36">
        <v>19</v>
      </c>
      <c r="I204" s="36">
        <v>25</v>
      </c>
      <c r="J204" s="36">
        <v>20</v>
      </c>
      <c r="K204" s="36">
        <v>7</v>
      </c>
      <c r="L204" s="36">
        <v>20</v>
      </c>
      <c r="M204" s="36">
        <v>2</v>
      </c>
      <c r="N204" s="36">
        <v>15</v>
      </c>
      <c r="O204" s="36">
        <v>470</v>
      </c>
      <c r="P204" s="36">
        <v>855</v>
      </c>
      <c r="Q204" s="37">
        <f t="shared" si="5"/>
        <v>0.54970760233918126</v>
      </c>
    </row>
    <row r="205" spans="1:17" s="23" customFormat="1" ht="11" hidden="1" customHeight="1" x14ac:dyDescent="0.2">
      <c r="A205" s="30" t="s">
        <v>197</v>
      </c>
      <c r="B205" s="31">
        <v>1406</v>
      </c>
      <c r="C205" s="32" t="s">
        <v>11</v>
      </c>
      <c r="D205" s="33">
        <f t="shared" si="4"/>
        <v>9.0090090090090086E-2</v>
      </c>
      <c r="E205" s="34">
        <v>90</v>
      </c>
      <c r="F205" s="34">
        <v>64</v>
      </c>
      <c r="G205" s="34">
        <v>120</v>
      </c>
      <c r="H205" s="34">
        <v>13</v>
      </c>
      <c r="I205" s="34">
        <v>13</v>
      </c>
      <c r="J205" s="34">
        <v>0</v>
      </c>
      <c r="K205" s="34">
        <v>5</v>
      </c>
      <c r="L205" s="34">
        <v>19</v>
      </c>
      <c r="M205" s="34">
        <v>1</v>
      </c>
      <c r="N205" s="34">
        <v>8</v>
      </c>
      <c r="O205" s="34">
        <v>333</v>
      </c>
      <c r="P205" s="34">
        <v>601</v>
      </c>
      <c r="Q205" s="35">
        <f t="shared" si="5"/>
        <v>0.55407653910149746</v>
      </c>
    </row>
    <row r="206" spans="1:17" s="23" customFormat="1" ht="11" hidden="1" customHeight="1" x14ac:dyDescent="0.2">
      <c r="A206" s="24" t="s">
        <v>198</v>
      </c>
      <c r="B206" s="25">
        <v>1406</v>
      </c>
      <c r="C206" s="26" t="s">
        <v>12</v>
      </c>
      <c r="D206" s="27">
        <f t="shared" si="4"/>
        <v>2.9498525073746312E-2</v>
      </c>
      <c r="E206" s="28">
        <v>104</v>
      </c>
      <c r="F206" s="28">
        <v>59</v>
      </c>
      <c r="G206" s="28">
        <v>114</v>
      </c>
      <c r="H206" s="28">
        <v>15</v>
      </c>
      <c r="I206" s="28">
        <v>11</v>
      </c>
      <c r="J206" s="28">
        <v>10</v>
      </c>
      <c r="K206" s="28">
        <v>6</v>
      </c>
      <c r="L206" s="28">
        <v>13</v>
      </c>
      <c r="M206" s="28">
        <v>0</v>
      </c>
      <c r="N206" s="28">
        <v>7</v>
      </c>
      <c r="O206" s="28">
        <v>339</v>
      </c>
      <c r="P206" s="28">
        <v>601</v>
      </c>
      <c r="Q206" s="29">
        <f t="shared" si="5"/>
        <v>0.56405990016638941</v>
      </c>
    </row>
    <row r="207" spans="1:17" s="23" customFormat="1" ht="11" customHeight="1" x14ac:dyDescent="0.2">
      <c r="A207" s="38" t="s">
        <v>48</v>
      </c>
      <c r="B207" s="39">
        <v>1406</v>
      </c>
      <c r="C207" s="41" t="s">
        <v>26</v>
      </c>
      <c r="D207" s="40">
        <f t="shared" si="4"/>
        <v>5.9523809523809521E-2</v>
      </c>
      <c r="E207" s="42">
        <v>194</v>
      </c>
      <c r="F207" s="36">
        <v>123</v>
      </c>
      <c r="G207" s="43">
        <v>234</v>
      </c>
      <c r="H207" s="36">
        <v>28</v>
      </c>
      <c r="I207" s="36">
        <v>24</v>
      </c>
      <c r="J207" s="36">
        <v>10</v>
      </c>
      <c r="K207" s="36">
        <v>11</v>
      </c>
      <c r="L207" s="36">
        <v>32</v>
      </c>
      <c r="M207" s="36">
        <v>1</v>
      </c>
      <c r="N207" s="36">
        <v>15</v>
      </c>
      <c r="O207" s="36">
        <v>672</v>
      </c>
      <c r="P207" s="36">
        <v>1202</v>
      </c>
      <c r="Q207" s="37">
        <f t="shared" si="5"/>
        <v>0.55906821963394338</v>
      </c>
    </row>
    <row r="208" spans="1:17" s="23" customFormat="1" ht="11" hidden="1" customHeight="1" x14ac:dyDescent="0.2">
      <c r="A208" s="24" t="s">
        <v>199</v>
      </c>
      <c r="B208" s="25">
        <v>1407</v>
      </c>
      <c r="C208" s="26" t="s">
        <v>11</v>
      </c>
      <c r="D208" s="27">
        <f t="shared" si="4"/>
        <v>6.5902578796561598E-2</v>
      </c>
      <c r="E208" s="28">
        <v>89</v>
      </c>
      <c r="F208" s="28">
        <v>82</v>
      </c>
      <c r="G208" s="28">
        <v>112</v>
      </c>
      <c r="H208" s="28">
        <v>15</v>
      </c>
      <c r="I208" s="28">
        <v>25</v>
      </c>
      <c r="J208" s="28">
        <v>0</v>
      </c>
      <c r="K208" s="28">
        <v>6</v>
      </c>
      <c r="L208" s="28">
        <v>13</v>
      </c>
      <c r="M208" s="28">
        <v>1</v>
      </c>
      <c r="N208" s="28">
        <v>6</v>
      </c>
      <c r="O208" s="28">
        <v>349</v>
      </c>
      <c r="P208" s="28">
        <v>595</v>
      </c>
      <c r="Q208" s="29">
        <f t="shared" si="5"/>
        <v>0.58655462184873952</v>
      </c>
    </row>
    <row r="209" spans="1:17" s="23" customFormat="1" ht="11" hidden="1" customHeight="1" x14ac:dyDescent="0.2">
      <c r="A209" s="30" t="s">
        <v>200</v>
      </c>
      <c r="B209" s="31">
        <v>1407</v>
      </c>
      <c r="C209" s="32" t="s">
        <v>12</v>
      </c>
      <c r="D209" s="33">
        <f t="shared" si="4"/>
        <v>4.9418604651162788E-2</v>
      </c>
      <c r="E209" s="34">
        <v>94</v>
      </c>
      <c r="F209" s="34">
        <v>81</v>
      </c>
      <c r="G209" s="34">
        <v>111</v>
      </c>
      <c r="H209" s="34">
        <v>9</v>
      </c>
      <c r="I209" s="34">
        <v>14</v>
      </c>
      <c r="J209" s="34">
        <v>8</v>
      </c>
      <c r="K209" s="34">
        <v>3</v>
      </c>
      <c r="L209" s="34">
        <v>12</v>
      </c>
      <c r="M209" s="34">
        <v>0</v>
      </c>
      <c r="N209" s="34">
        <v>12</v>
      </c>
      <c r="O209" s="34">
        <v>344</v>
      </c>
      <c r="P209" s="34">
        <v>594</v>
      </c>
      <c r="Q209" s="35">
        <f t="shared" si="5"/>
        <v>0.57912457912457915</v>
      </c>
    </row>
    <row r="210" spans="1:17" s="23" customFormat="1" ht="11" customHeight="1" x14ac:dyDescent="0.2">
      <c r="A210" s="38" t="s">
        <v>48</v>
      </c>
      <c r="B210" s="39">
        <v>1407</v>
      </c>
      <c r="C210" s="41" t="s">
        <v>26</v>
      </c>
      <c r="D210" s="40">
        <f t="shared" si="4"/>
        <v>5.772005772005772E-2</v>
      </c>
      <c r="E210" s="42">
        <v>183</v>
      </c>
      <c r="F210" s="36">
        <v>163</v>
      </c>
      <c r="G210" s="43">
        <v>223</v>
      </c>
      <c r="H210" s="36">
        <v>24</v>
      </c>
      <c r="I210" s="36">
        <v>39</v>
      </c>
      <c r="J210" s="36">
        <v>8</v>
      </c>
      <c r="K210" s="36">
        <v>9</v>
      </c>
      <c r="L210" s="36">
        <v>25</v>
      </c>
      <c r="M210" s="36">
        <v>1</v>
      </c>
      <c r="N210" s="36">
        <v>18</v>
      </c>
      <c r="O210" s="36">
        <v>693</v>
      </c>
      <c r="P210" s="36">
        <v>1189</v>
      </c>
      <c r="Q210" s="37">
        <f t="shared" si="5"/>
        <v>0.58284272497897394</v>
      </c>
    </row>
    <row r="211" spans="1:17" s="23" customFormat="1" ht="11" hidden="1" customHeight="1" x14ac:dyDescent="0.2">
      <c r="A211" s="30" t="s">
        <v>201</v>
      </c>
      <c r="B211" s="31">
        <v>1408</v>
      </c>
      <c r="C211" s="32" t="s">
        <v>11</v>
      </c>
      <c r="D211" s="33">
        <f t="shared" si="4"/>
        <v>0.21226415094339623</v>
      </c>
      <c r="E211" s="34">
        <v>79</v>
      </c>
      <c r="F211" s="34">
        <v>52</v>
      </c>
      <c r="G211" s="34">
        <v>169</v>
      </c>
      <c r="H211" s="34">
        <v>19</v>
      </c>
      <c r="I211" s="34">
        <v>20</v>
      </c>
      <c r="J211" s="34">
        <v>31</v>
      </c>
      <c r="K211" s="34">
        <v>8</v>
      </c>
      <c r="L211" s="34">
        <v>27</v>
      </c>
      <c r="M211" s="34">
        <v>1</v>
      </c>
      <c r="N211" s="34">
        <v>18</v>
      </c>
      <c r="O211" s="34">
        <v>424</v>
      </c>
      <c r="P211" s="34">
        <v>715</v>
      </c>
      <c r="Q211" s="35">
        <f t="shared" si="5"/>
        <v>0.593006993006993</v>
      </c>
    </row>
    <row r="212" spans="1:17" s="23" customFormat="1" ht="11" customHeight="1" x14ac:dyDescent="0.2">
      <c r="A212" s="38" t="s">
        <v>48</v>
      </c>
      <c r="B212" s="39">
        <v>1408</v>
      </c>
      <c r="C212" s="41" t="s">
        <v>33</v>
      </c>
      <c r="D212" s="40">
        <f t="shared" si="4"/>
        <v>0.21226415094339623</v>
      </c>
      <c r="E212" s="42">
        <v>79</v>
      </c>
      <c r="F212" s="36">
        <v>52</v>
      </c>
      <c r="G212" s="43">
        <v>169</v>
      </c>
      <c r="H212" s="36">
        <v>19</v>
      </c>
      <c r="I212" s="36">
        <v>20</v>
      </c>
      <c r="J212" s="36">
        <v>31</v>
      </c>
      <c r="K212" s="36">
        <v>8</v>
      </c>
      <c r="L212" s="36">
        <v>27</v>
      </c>
      <c r="M212" s="36">
        <v>1</v>
      </c>
      <c r="N212" s="36">
        <v>18</v>
      </c>
      <c r="O212" s="36">
        <v>424</v>
      </c>
      <c r="P212" s="36">
        <v>715</v>
      </c>
      <c r="Q212" s="37">
        <f t="shared" si="5"/>
        <v>0.593006993006993</v>
      </c>
    </row>
    <row r="213" spans="1:17" s="23" customFormat="1" ht="11" hidden="1" customHeight="1" x14ac:dyDescent="0.2">
      <c r="A213" s="30" t="s">
        <v>202</v>
      </c>
      <c r="B213" s="31">
        <v>1409</v>
      </c>
      <c r="C213" s="32" t="s">
        <v>11</v>
      </c>
      <c r="D213" s="33">
        <f t="shared" si="4"/>
        <v>6.6666666666666666E-2</v>
      </c>
      <c r="E213" s="34">
        <v>102</v>
      </c>
      <c r="F213" s="34">
        <v>52</v>
      </c>
      <c r="G213" s="34">
        <v>125</v>
      </c>
      <c r="H213" s="34">
        <v>15</v>
      </c>
      <c r="I213" s="34">
        <v>15</v>
      </c>
      <c r="J213" s="34">
        <v>6</v>
      </c>
      <c r="K213" s="34">
        <v>2</v>
      </c>
      <c r="L213" s="34">
        <v>20</v>
      </c>
      <c r="M213" s="34">
        <v>0</v>
      </c>
      <c r="N213" s="34">
        <v>8</v>
      </c>
      <c r="O213" s="34">
        <v>345</v>
      </c>
      <c r="P213" s="34">
        <v>606</v>
      </c>
      <c r="Q213" s="35">
        <f t="shared" si="5"/>
        <v>0.56930693069306926</v>
      </c>
    </row>
    <row r="214" spans="1:17" s="23" customFormat="1" ht="11" hidden="1" customHeight="1" x14ac:dyDescent="0.2">
      <c r="A214" s="24" t="s">
        <v>203</v>
      </c>
      <c r="B214" s="25">
        <v>1409</v>
      </c>
      <c r="C214" s="26" t="s">
        <v>12</v>
      </c>
      <c r="D214" s="27">
        <f t="shared" si="4"/>
        <v>0.1111111111111111</v>
      </c>
      <c r="E214" s="28">
        <v>89</v>
      </c>
      <c r="F214" s="28">
        <v>65</v>
      </c>
      <c r="G214" s="28">
        <v>129</v>
      </c>
      <c r="H214" s="28">
        <v>6</v>
      </c>
      <c r="I214" s="28">
        <v>25</v>
      </c>
      <c r="J214" s="28">
        <v>15</v>
      </c>
      <c r="K214" s="28">
        <v>4</v>
      </c>
      <c r="L214" s="28">
        <v>12</v>
      </c>
      <c r="M214" s="28">
        <v>0</v>
      </c>
      <c r="N214" s="28">
        <v>15</v>
      </c>
      <c r="O214" s="28">
        <v>360</v>
      </c>
      <c r="P214" s="28">
        <v>606</v>
      </c>
      <c r="Q214" s="29">
        <f t="shared" si="5"/>
        <v>0.59405940594059403</v>
      </c>
    </row>
    <row r="215" spans="1:17" s="23" customFormat="1" ht="11" customHeight="1" x14ac:dyDescent="0.2">
      <c r="A215" s="38" t="s">
        <v>48</v>
      </c>
      <c r="B215" s="39">
        <v>1409</v>
      </c>
      <c r="C215" s="41" t="s">
        <v>26</v>
      </c>
      <c r="D215" s="40">
        <f t="shared" si="4"/>
        <v>8.9361702127659579E-2</v>
      </c>
      <c r="E215" s="42">
        <v>191</v>
      </c>
      <c r="F215" s="36">
        <v>117</v>
      </c>
      <c r="G215" s="43">
        <v>254</v>
      </c>
      <c r="H215" s="36">
        <v>21</v>
      </c>
      <c r="I215" s="36">
        <v>40</v>
      </c>
      <c r="J215" s="36">
        <v>21</v>
      </c>
      <c r="K215" s="36">
        <v>6</v>
      </c>
      <c r="L215" s="36">
        <v>32</v>
      </c>
      <c r="M215" s="36">
        <v>0</v>
      </c>
      <c r="N215" s="36">
        <v>23</v>
      </c>
      <c r="O215" s="36">
        <v>705</v>
      </c>
      <c r="P215" s="36">
        <v>1212</v>
      </c>
      <c r="Q215" s="37">
        <f t="shared" si="5"/>
        <v>0.58168316831683164</v>
      </c>
    </row>
    <row r="216" spans="1:17" s="23" customFormat="1" ht="11" hidden="1" customHeight="1" x14ac:dyDescent="0.2">
      <c r="A216" s="24" t="s">
        <v>204</v>
      </c>
      <c r="B216" s="25">
        <v>1410</v>
      </c>
      <c r="C216" s="26" t="s">
        <v>11</v>
      </c>
      <c r="D216" s="27">
        <f t="shared" si="4"/>
        <v>5.1999999999999998E-2</v>
      </c>
      <c r="E216" s="28">
        <v>54</v>
      </c>
      <c r="F216" s="28">
        <v>61</v>
      </c>
      <c r="G216" s="28">
        <v>74</v>
      </c>
      <c r="H216" s="28">
        <v>9</v>
      </c>
      <c r="I216" s="28">
        <v>12</v>
      </c>
      <c r="J216" s="28">
        <v>8</v>
      </c>
      <c r="K216" s="28">
        <v>6</v>
      </c>
      <c r="L216" s="28">
        <v>14</v>
      </c>
      <c r="M216" s="28">
        <v>1</v>
      </c>
      <c r="N216" s="28">
        <v>11</v>
      </c>
      <c r="O216" s="28">
        <v>250</v>
      </c>
      <c r="P216" s="28">
        <v>415</v>
      </c>
      <c r="Q216" s="29">
        <f t="shared" si="5"/>
        <v>0.60240963855421692</v>
      </c>
    </row>
    <row r="217" spans="1:17" s="23" customFormat="1" ht="11" hidden="1" customHeight="1" x14ac:dyDescent="0.2">
      <c r="A217" s="30" t="s">
        <v>205</v>
      </c>
      <c r="B217" s="31">
        <v>1410</v>
      </c>
      <c r="C217" s="32" t="s">
        <v>12</v>
      </c>
      <c r="D217" s="33">
        <v>0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415</v>
      </c>
      <c r="Q217" s="35">
        <f t="shared" si="5"/>
        <v>0</v>
      </c>
    </row>
    <row r="218" spans="1:17" s="23" customFormat="1" ht="11" customHeight="1" x14ac:dyDescent="0.2">
      <c r="A218" s="38" t="s">
        <v>48</v>
      </c>
      <c r="B218" s="39">
        <v>1410</v>
      </c>
      <c r="C218" s="41" t="s">
        <v>26</v>
      </c>
      <c r="D218" s="40">
        <f t="shared" si="4"/>
        <v>5.1999999999999998E-2</v>
      </c>
      <c r="E218" s="36">
        <v>54</v>
      </c>
      <c r="F218" s="42">
        <v>61</v>
      </c>
      <c r="G218" s="43">
        <v>74</v>
      </c>
      <c r="H218" s="36">
        <v>9</v>
      </c>
      <c r="I218" s="36">
        <v>12</v>
      </c>
      <c r="J218" s="36">
        <v>8</v>
      </c>
      <c r="K218" s="36">
        <v>6</v>
      </c>
      <c r="L218" s="36">
        <v>14</v>
      </c>
      <c r="M218" s="36">
        <v>1</v>
      </c>
      <c r="N218" s="36">
        <v>11</v>
      </c>
      <c r="O218" s="36">
        <v>250</v>
      </c>
      <c r="P218" s="36">
        <v>830</v>
      </c>
      <c r="Q218" s="37">
        <f t="shared" si="5"/>
        <v>0.30120481927710846</v>
      </c>
    </row>
    <row r="219" spans="1:17" s="23" customFormat="1" ht="11" hidden="1" customHeight="1" x14ac:dyDescent="0.2">
      <c r="A219" s="30" t="s">
        <v>206</v>
      </c>
      <c r="B219" s="31">
        <v>1411</v>
      </c>
      <c r="C219" s="32" t="s">
        <v>11</v>
      </c>
      <c r="D219" s="33">
        <f t="shared" si="4"/>
        <v>0.22051282051282051</v>
      </c>
      <c r="E219" s="34">
        <v>41</v>
      </c>
      <c r="F219" s="34">
        <v>30</v>
      </c>
      <c r="G219" s="34">
        <v>84</v>
      </c>
      <c r="H219" s="34">
        <v>4</v>
      </c>
      <c r="I219" s="34">
        <v>14</v>
      </c>
      <c r="J219" s="34">
        <v>5</v>
      </c>
      <c r="K219" s="34">
        <v>3</v>
      </c>
      <c r="L219" s="34">
        <v>7</v>
      </c>
      <c r="M219" s="34">
        <v>0</v>
      </c>
      <c r="N219" s="34">
        <v>7</v>
      </c>
      <c r="O219" s="34">
        <v>195</v>
      </c>
      <c r="P219" s="34">
        <v>436</v>
      </c>
      <c r="Q219" s="35">
        <f t="shared" si="5"/>
        <v>0.44724770642201833</v>
      </c>
    </row>
    <row r="220" spans="1:17" s="23" customFormat="1" ht="11" hidden="1" customHeight="1" x14ac:dyDescent="0.2">
      <c r="A220" s="24" t="s">
        <v>207</v>
      </c>
      <c r="B220" s="25">
        <v>1411</v>
      </c>
      <c r="C220" s="26" t="s">
        <v>12</v>
      </c>
      <c r="D220" s="27">
        <f t="shared" si="4"/>
        <v>0.14285714285714285</v>
      </c>
      <c r="E220" s="28">
        <v>39</v>
      </c>
      <c r="F220" s="28">
        <v>51</v>
      </c>
      <c r="G220" s="28">
        <v>82</v>
      </c>
      <c r="H220" s="28">
        <v>8</v>
      </c>
      <c r="I220" s="28">
        <v>13</v>
      </c>
      <c r="J220" s="28">
        <v>3</v>
      </c>
      <c r="K220" s="28">
        <v>3</v>
      </c>
      <c r="L220" s="28">
        <v>9</v>
      </c>
      <c r="M220" s="28">
        <v>1</v>
      </c>
      <c r="N220" s="28">
        <v>8</v>
      </c>
      <c r="O220" s="28">
        <v>217</v>
      </c>
      <c r="P220" s="28">
        <v>435</v>
      </c>
      <c r="Q220" s="29">
        <f t="shared" si="5"/>
        <v>0.49885057471264366</v>
      </c>
    </row>
    <row r="221" spans="1:17" s="23" customFormat="1" ht="11" customHeight="1" x14ac:dyDescent="0.2">
      <c r="A221" s="38" t="s">
        <v>48</v>
      </c>
      <c r="B221" s="39">
        <v>1411</v>
      </c>
      <c r="C221" s="41" t="s">
        <v>26</v>
      </c>
      <c r="D221" s="40">
        <f t="shared" si="4"/>
        <v>0.20631067961165048</v>
      </c>
      <c r="E221" s="36">
        <v>80</v>
      </c>
      <c r="F221" s="42">
        <v>81</v>
      </c>
      <c r="G221" s="43">
        <v>166</v>
      </c>
      <c r="H221" s="36">
        <v>12</v>
      </c>
      <c r="I221" s="36">
        <v>27</v>
      </c>
      <c r="J221" s="36">
        <v>8</v>
      </c>
      <c r="K221" s="36">
        <v>6</v>
      </c>
      <c r="L221" s="36">
        <v>16</v>
      </c>
      <c r="M221" s="36">
        <v>1</v>
      </c>
      <c r="N221" s="36">
        <v>15</v>
      </c>
      <c r="O221" s="36">
        <v>412</v>
      </c>
      <c r="P221" s="36">
        <v>871</v>
      </c>
      <c r="Q221" s="37">
        <f t="shared" si="5"/>
        <v>0.47301951779563722</v>
      </c>
    </row>
    <row r="222" spans="1:17" s="23" customFormat="1" ht="11" hidden="1" customHeight="1" x14ac:dyDescent="0.2">
      <c r="A222" s="24" t="s">
        <v>208</v>
      </c>
      <c r="B222" s="25">
        <v>1412</v>
      </c>
      <c r="C222" s="26" t="s">
        <v>11</v>
      </c>
      <c r="D222" s="27">
        <f t="shared" si="4"/>
        <v>0.13580246913580246</v>
      </c>
      <c r="E222" s="28">
        <v>80</v>
      </c>
      <c r="F222" s="28">
        <v>56</v>
      </c>
      <c r="G222" s="28">
        <v>124</v>
      </c>
      <c r="H222" s="28">
        <v>14</v>
      </c>
      <c r="I222" s="28">
        <v>12</v>
      </c>
      <c r="J222" s="28">
        <v>6</v>
      </c>
      <c r="K222" s="28">
        <v>7</v>
      </c>
      <c r="L222" s="28">
        <v>11</v>
      </c>
      <c r="M222" s="28">
        <v>0</v>
      </c>
      <c r="N222" s="28">
        <v>14</v>
      </c>
      <c r="O222" s="28">
        <v>324</v>
      </c>
      <c r="P222" s="28">
        <v>724</v>
      </c>
      <c r="Q222" s="29">
        <f t="shared" si="5"/>
        <v>0.44751381215469616</v>
      </c>
    </row>
    <row r="223" spans="1:17" s="23" customFormat="1" ht="11" hidden="1" customHeight="1" x14ac:dyDescent="0.2">
      <c r="A223" s="30" t="s">
        <v>209</v>
      </c>
      <c r="B223" s="31">
        <v>1412</v>
      </c>
      <c r="C223" s="32" t="s">
        <v>12</v>
      </c>
      <c r="D223" s="33">
        <f t="shared" si="4"/>
        <v>0.12979351032448377</v>
      </c>
      <c r="E223" s="34">
        <v>75</v>
      </c>
      <c r="F223" s="34">
        <v>74</v>
      </c>
      <c r="G223" s="34">
        <v>119</v>
      </c>
      <c r="H223" s="34">
        <v>10</v>
      </c>
      <c r="I223" s="34">
        <v>30</v>
      </c>
      <c r="J223" s="34">
        <v>5</v>
      </c>
      <c r="K223" s="34">
        <v>3</v>
      </c>
      <c r="L223" s="34">
        <v>14</v>
      </c>
      <c r="M223" s="34">
        <v>0</v>
      </c>
      <c r="N223" s="34">
        <v>9</v>
      </c>
      <c r="O223" s="34">
        <v>339</v>
      </c>
      <c r="P223" s="34">
        <v>723</v>
      </c>
      <c r="Q223" s="35">
        <f t="shared" si="5"/>
        <v>0.46887966804979253</v>
      </c>
    </row>
    <row r="224" spans="1:17" s="23" customFormat="1" ht="11" customHeight="1" x14ac:dyDescent="0.2">
      <c r="A224" s="38" t="s">
        <v>48</v>
      </c>
      <c r="B224" s="39">
        <v>1412</v>
      </c>
      <c r="C224" s="41" t="s">
        <v>26</v>
      </c>
      <c r="D224" s="40">
        <f t="shared" si="4"/>
        <v>0.13273001508295626</v>
      </c>
      <c r="E224" s="42">
        <v>155</v>
      </c>
      <c r="F224" s="36">
        <v>130</v>
      </c>
      <c r="G224" s="43">
        <v>243</v>
      </c>
      <c r="H224" s="36">
        <v>24</v>
      </c>
      <c r="I224" s="36">
        <v>42</v>
      </c>
      <c r="J224" s="36">
        <v>11</v>
      </c>
      <c r="K224" s="36">
        <v>10</v>
      </c>
      <c r="L224" s="36">
        <v>25</v>
      </c>
      <c r="M224" s="36">
        <v>0</v>
      </c>
      <c r="N224" s="36">
        <v>23</v>
      </c>
      <c r="O224" s="36">
        <v>663</v>
      </c>
      <c r="P224" s="36">
        <v>1447</v>
      </c>
      <c r="Q224" s="37">
        <f t="shared" si="5"/>
        <v>0.45818935729094679</v>
      </c>
    </row>
    <row r="225" spans="1:19" s="23" customFormat="1" ht="11" hidden="1" customHeight="1" x14ac:dyDescent="0.2">
      <c r="A225" s="30" t="s">
        <v>210</v>
      </c>
      <c r="B225" s="31">
        <v>1413</v>
      </c>
      <c r="C225" s="32" t="s">
        <v>11</v>
      </c>
      <c r="D225" s="33">
        <f t="shared" si="4"/>
        <v>9.8901098901098897E-2</v>
      </c>
      <c r="E225" s="34">
        <v>71</v>
      </c>
      <c r="F225" s="34">
        <v>39</v>
      </c>
      <c r="G225" s="34">
        <v>98</v>
      </c>
      <c r="H225" s="34">
        <v>10</v>
      </c>
      <c r="I225" s="34">
        <v>25</v>
      </c>
      <c r="J225" s="34">
        <v>5</v>
      </c>
      <c r="K225" s="34">
        <v>4</v>
      </c>
      <c r="L225" s="34">
        <v>14</v>
      </c>
      <c r="M225" s="34">
        <v>0</v>
      </c>
      <c r="N225" s="34">
        <v>7</v>
      </c>
      <c r="O225" s="34">
        <v>273</v>
      </c>
      <c r="P225" s="34">
        <v>506</v>
      </c>
      <c r="Q225" s="35">
        <f t="shared" si="5"/>
        <v>0.53952569169960474</v>
      </c>
    </row>
    <row r="226" spans="1:19" s="23" customFormat="1" ht="11" hidden="1" customHeight="1" x14ac:dyDescent="0.2">
      <c r="A226" s="24" t="s">
        <v>211</v>
      </c>
      <c r="B226" s="25">
        <v>1413</v>
      </c>
      <c r="C226" s="26" t="s">
        <v>12</v>
      </c>
      <c r="D226" s="27">
        <f t="shared" si="4"/>
        <v>0.1646586345381526</v>
      </c>
      <c r="E226" s="28">
        <v>54</v>
      </c>
      <c r="F226" s="28">
        <v>39</v>
      </c>
      <c r="G226" s="28">
        <v>95</v>
      </c>
      <c r="H226" s="28">
        <v>9</v>
      </c>
      <c r="I226" s="28">
        <v>16</v>
      </c>
      <c r="J226" s="28">
        <v>6</v>
      </c>
      <c r="K226" s="28">
        <v>2</v>
      </c>
      <c r="L226" s="28">
        <v>13</v>
      </c>
      <c r="M226" s="28">
        <v>0</v>
      </c>
      <c r="N226" s="28">
        <v>15</v>
      </c>
      <c r="O226" s="28">
        <v>249</v>
      </c>
      <c r="P226" s="28">
        <v>505</v>
      </c>
      <c r="Q226" s="29">
        <f t="shared" si="5"/>
        <v>0.49306930693069306</v>
      </c>
    </row>
    <row r="227" spans="1:19" s="23" customFormat="1" ht="11" customHeight="1" x14ac:dyDescent="0.2">
      <c r="A227" s="38" t="s">
        <v>48</v>
      </c>
      <c r="B227" s="39">
        <v>1413</v>
      </c>
      <c r="C227" s="41" t="s">
        <v>26</v>
      </c>
      <c r="D227" s="40">
        <f t="shared" si="4"/>
        <v>0.13026819923371646</v>
      </c>
      <c r="E227" s="42">
        <v>125</v>
      </c>
      <c r="F227" s="36">
        <v>78</v>
      </c>
      <c r="G227" s="43">
        <v>193</v>
      </c>
      <c r="H227" s="36">
        <v>19</v>
      </c>
      <c r="I227" s="36">
        <v>41</v>
      </c>
      <c r="J227" s="36">
        <v>11</v>
      </c>
      <c r="K227" s="36">
        <v>6</v>
      </c>
      <c r="L227" s="36">
        <v>27</v>
      </c>
      <c r="M227" s="36">
        <v>0</v>
      </c>
      <c r="N227" s="36">
        <v>22</v>
      </c>
      <c r="O227" s="36">
        <v>522</v>
      </c>
      <c r="P227" s="36">
        <v>1011</v>
      </c>
      <c r="Q227" s="37">
        <f t="shared" si="5"/>
        <v>0.51632047477744802</v>
      </c>
    </row>
    <row r="228" spans="1:19" s="23" customFormat="1" ht="11" hidden="1" customHeight="1" x14ac:dyDescent="0.2">
      <c r="A228" s="24" t="s">
        <v>212</v>
      </c>
      <c r="B228" s="25">
        <v>1414</v>
      </c>
      <c r="C228" s="26" t="s">
        <v>11</v>
      </c>
      <c r="D228" s="27">
        <f t="shared" si="4"/>
        <v>0.2807017543859649</v>
      </c>
      <c r="E228" s="28">
        <v>65</v>
      </c>
      <c r="F228" s="28">
        <v>62</v>
      </c>
      <c r="G228" s="28">
        <v>177</v>
      </c>
      <c r="H228" s="28">
        <v>14</v>
      </c>
      <c r="I228" s="28">
        <v>24</v>
      </c>
      <c r="J228" s="28">
        <v>14</v>
      </c>
      <c r="K228" s="28">
        <v>8</v>
      </c>
      <c r="L228" s="28">
        <v>15</v>
      </c>
      <c r="M228" s="28">
        <v>0</v>
      </c>
      <c r="N228" s="28">
        <v>20</v>
      </c>
      <c r="O228" s="28">
        <v>399</v>
      </c>
      <c r="P228" s="28">
        <v>671</v>
      </c>
      <c r="Q228" s="29">
        <f t="shared" si="5"/>
        <v>0.59463487332339793</v>
      </c>
    </row>
    <row r="229" spans="1:19" s="23" customFormat="1" ht="11" customHeight="1" x14ac:dyDescent="0.2">
      <c r="A229" s="38" t="s">
        <v>48</v>
      </c>
      <c r="B229" s="39">
        <v>1414</v>
      </c>
      <c r="C229" s="41" t="s">
        <v>33</v>
      </c>
      <c r="D229" s="40">
        <f t="shared" si="4"/>
        <v>0.2807017543859649</v>
      </c>
      <c r="E229" s="42">
        <v>65</v>
      </c>
      <c r="F229" s="36">
        <v>62</v>
      </c>
      <c r="G229" s="43">
        <v>177</v>
      </c>
      <c r="H229" s="36">
        <v>14</v>
      </c>
      <c r="I229" s="36">
        <v>24</v>
      </c>
      <c r="J229" s="36">
        <v>14</v>
      </c>
      <c r="K229" s="36">
        <v>8</v>
      </c>
      <c r="L229" s="36">
        <v>15</v>
      </c>
      <c r="M229" s="36">
        <v>0</v>
      </c>
      <c r="N229" s="36">
        <v>20</v>
      </c>
      <c r="O229" s="36">
        <v>399</v>
      </c>
      <c r="P229" s="36">
        <v>671</v>
      </c>
      <c r="Q229" s="37">
        <f t="shared" si="5"/>
        <v>0.59463487332339793</v>
      </c>
    </row>
    <row r="230" spans="1:19" s="23" customFormat="1" ht="11" hidden="1" customHeight="1" x14ac:dyDescent="0.2">
      <c r="A230" s="24" t="s">
        <v>213</v>
      </c>
      <c r="B230" s="25">
        <v>1415</v>
      </c>
      <c r="C230" s="26" t="s">
        <v>11</v>
      </c>
      <c r="D230" s="27">
        <f t="shared" si="4"/>
        <v>4.2553191489361701E-2</v>
      </c>
      <c r="E230" s="28">
        <v>41</v>
      </c>
      <c r="F230" s="28">
        <v>81</v>
      </c>
      <c r="G230" s="28">
        <v>71</v>
      </c>
      <c r="H230" s="28">
        <v>8</v>
      </c>
      <c r="I230" s="28">
        <v>12</v>
      </c>
      <c r="J230" s="28">
        <v>2</v>
      </c>
      <c r="K230" s="28">
        <v>6</v>
      </c>
      <c r="L230" s="28">
        <v>5</v>
      </c>
      <c r="M230" s="28">
        <v>0</v>
      </c>
      <c r="N230" s="28">
        <v>9</v>
      </c>
      <c r="O230" s="28">
        <v>235</v>
      </c>
      <c r="P230" s="28">
        <v>528</v>
      </c>
      <c r="Q230" s="29">
        <f t="shared" si="5"/>
        <v>0.44507575757575757</v>
      </c>
    </row>
    <row r="231" spans="1:19" s="23" customFormat="1" ht="11" customHeight="1" x14ac:dyDescent="0.2">
      <c r="A231" s="44" t="s">
        <v>48</v>
      </c>
      <c r="B231" s="45">
        <v>1415</v>
      </c>
      <c r="C231" s="46" t="s">
        <v>33</v>
      </c>
      <c r="D231" s="47">
        <f t="shared" si="4"/>
        <v>4.2553191489361701E-2</v>
      </c>
      <c r="E231" s="49">
        <v>41</v>
      </c>
      <c r="F231" s="48">
        <v>81</v>
      </c>
      <c r="G231" s="50">
        <v>71</v>
      </c>
      <c r="H231" s="49">
        <v>8</v>
      </c>
      <c r="I231" s="49">
        <v>12</v>
      </c>
      <c r="J231" s="49">
        <v>2</v>
      </c>
      <c r="K231" s="49">
        <v>6</v>
      </c>
      <c r="L231" s="49">
        <v>5</v>
      </c>
      <c r="M231" s="49">
        <v>0</v>
      </c>
      <c r="N231" s="49">
        <v>9</v>
      </c>
      <c r="O231" s="49">
        <v>235</v>
      </c>
      <c r="P231" s="49">
        <v>528</v>
      </c>
      <c r="Q231" s="51">
        <f t="shared" si="5"/>
        <v>0.44507575757575757</v>
      </c>
    </row>
    <row r="232" spans="1:19" s="23" customFormat="1" ht="13" customHeight="1" x14ac:dyDescent="0.2">
      <c r="A232" s="52"/>
      <c r="B232" s="53"/>
      <c r="C232" s="54"/>
      <c r="D232" s="55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5"/>
      <c r="R232"/>
      <c r="S232"/>
    </row>
    <row r="233" spans="1:19" ht="14" customHeight="1" x14ac:dyDescent="0.2">
      <c r="A233" s="100" t="s">
        <v>50</v>
      </c>
      <c r="B233" s="102" t="s">
        <v>34</v>
      </c>
      <c r="C233" s="102" t="s">
        <v>35</v>
      </c>
      <c r="D233" s="102" t="s">
        <v>0</v>
      </c>
      <c r="E233" s="104" t="s">
        <v>38</v>
      </c>
      <c r="F233" s="105"/>
      <c r="G233" s="105"/>
      <c r="H233" s="105"/>
      <c r="I233" s="105"/>
      <c r="J233" s="105"/>
      <c r="K233" s="105"/>
      <c r="L233" s="105"/>
      <c r="M233" s="105"/>
      <c r="N233" s="105"/>
      <c r="O233" s="106" t="s">
        <v>1</v>
      </c>
      <c r="P233" s="93" t="s">
        <v>39</v>
      </c>
      <c r="Q233" s="94"/>
    </row>
    <row r="234" spans="1:19" ht="45" customHeight="1" x14ac:dyDescent="0.2">
      <c r="A234" s="101"/>
      <c r="B234" s="103"/>
      <c r="C234" s="103"/>
      <c r="D234" s="103"/>
      <c r="E234" s="7"/>
      <c r="F234" s="8"/>
      <c r="G234" s="8"/>
      <c r="H234" s="8"/>
      <c r="I234" s="8"/>
      <c r="J234" s="8"/>
      <c r="K234" s="8"/>
      <c r="L234" s="8"/>
      <c r="M234" s="8"/>
      <c r="N234" s="9"/>
      <c r="O234" s="89"/>
      <c r="P234" s="95"/>
      <c r="Q234" s="96"/>
    </row>
    <row r="235" spans="1:19" s="23" customFormat="1" ht="14" customHeight="1" x14ac:dyDescent="0.2">
      <c r="A235" s="97" t="s">
        <v>51</v>
      </c>
      <c r="B235" s="97"/>
      <c r="C235" s="97"/>
      <c r="D235" s="97"/>
      <c r="E235" s="57" t="s">
        <v>40</v>
      </c>
      <c r="F235" s="58" t="s">
        <v>4</v>
      </c>
      <c r="G235" s="58" t="s">
        <v>41</v>
      </c>
      <c r="H235" s="58" t="s">
        <v>5</v>
      </c>
      <c r="I235" s="59" t="s">
        <v>7</v>
      </c>
      <c r="J235" s="59" t="s">
        <v>42</v>
      </c>
      <c r="K235" s="59" t="s">
        <v>43</v>
      </c>
      <c r="L235" s="59" t="s">
        <v>54</v>
      </c>
      <c r="M235" s="15" t="s">
        <v>10</v>
      </c>
      <c r="N235" s="15" t="s">
        <v>44</v>
      </c>
      <c r="O235" s="60" t="s">
        <v>45</v>
      </c>
      <c r="P235" s="60" t="s">
        <v>46</v>
      </c>
      <c r="Q235" s="60" t="s">
        <v>47</v>
      </c>
    </row>
    <row r="236" spans="1:19" s="23" customFormat="1" ht="14" customHeight="1" x14ac:dyDescent="0.2">
      <c r="A236" s="61" t="s">
        <v>214</v>
      </c>
      <c r="B236" s="62">
        <v>67</v>
      </c>
      <c r="C236" s="77">
        <f>C13+C26+C30+C33+C36+C39+C42+C45+C48+C51+C55+C60+C66+C82+C85+C88+C91+C94+C97+C100+C103+C106+C109+C112+C116+C121+C124+C127+C129+C132+C134+C136+C138+C140+C142+C146+C149+C152+C155+C158+C161+C163+C166+C168+C171+C174+C177+C180+C183+C186+C189+C192+C195+C198+C201+C204+C207+C210+C212+C215+C218+C221+C224+C227+C229+C231</f>
        <v>159</v>
      </c>
      <c r="D236" s="63">
        <f>LARGE(E236:N236,1)-LARGE(E236:N236,2)</f>
        <v>3412</v>
      </c>
      <c r="E236" s="78">
        <f t="shared" ref="E236:N236" si="6">E13+E26+E30+E33+E36+E39+E42+E45+E48+E51+E55+E60+E66+E82+E85+E88+E91+E94+E97+E100+E103+E106+E109+E112+E116+E121+E124+E127+E129+E132+E134+E136+E138+E140+E142+E146+E149+E152+E155+E158+E161+E163+E166+E168+E171+E174+E177+E180+E183+E186+E189+E192+E195+E198+E201+E204+E207+E210+E212+E215+E218+E221+E224+E227+E229+E231</f>
        <v>13467</v>
      </c>
      <c r="F236" s="64">
        <f t="shared" si="6"/>
        <v>9058</v>
      </c>
      <c r="G236" s="79">
        <f t="shared" si="6"/>
        <v>16879</v>
      </c>
      <c r="H236" s="64">
        <f t="shared" si="6"/>
        <v>1874</v>
      </c>
      <c r="I236" s="64">
        <f t="shared" si="6"/>
        <v>3075</v>
      </c>
      <c r="J236" s="64">
        <f t="shared" si="6"/>
        <v>1288</v>
      </c>
      <c r="K236" s="64">
        <f t="shared" si="6"/>
        <v>771</v>
      </c>
      <c r="L236" s="64">
        <f t="shared" si="6"/>
        <v>2371</v>
      </c>
      <c r="M236" s="64">
        <f t="shared" si="6"/>
        <v>59</v>
      </c>
      <c r="N236" s="64">
        <f t="shared" si="6"/>
        <v>2083</v>
      </c>
      <c r="O236" s="64">
        <f>SUM(E236:N236)</f>
        <v>50925</v>
      </c>
      <c r="P236" s="83">
        <f>SUM(P13,P26,P30,P33,P36,P39,P42,P45,P48,P51,P55,P60,P66,P82,P85,P88,P91,P94,P97,P100,P103,P106,P109,P112,P116,P121,P124,P127,P129,P132,P134,P136,P138,P140,P142,P146,P149,P152,P155,P158,P161,P163,P166,P168,P171,P174,P177,P180,P183,P186,P189,P192,P195,P198,P201,P204,P207,P210,P212,P215,P218,P221,P224,P227,P229,P231)</f>
        <v>94281</v>
      </c>
      <c r="Q236" s="92">
        <f>O236/P236</f>
        <v>0.54014064339580614</v>
      </c>
    </row>
    <row r="237" spans="1:19" ht="14" customHeight="1" x14ac:dyDescent="0.2">
      <c r="A237" s="65"/>
      <c r="B237" s="65"/>
      <c r="C237" s="65"/>
      <c r="D237" s="66">
        <f t="shared" ref="D237:O237" si="7">D236/$O236</f>
        <v>6.7000490918016686E-2</v>
      </c>
      <c r="E237" s="67">
        <f t="shared" si="7"/>
        <v>0.2644477172312224</v>
      </c>
      <c r="F237" s="67">
        <f t="shared" si="7"/>
        <v>0.17786941580756013</v>
      </c>
      <c r="G237" s="67">
        <f t="shared" si="7"/>
        <v>0.33144820814923909</v>
      </c>
      <c r="H237" s="67">
        <f t="shared" si="7"/>
        <v>3.6799214531173297E-2</v>
      </c>
      <c r="I237" s="67">
        <f t="shared" si="7"/>
        <v>6.0382916053019146E-2</v>
      </c>
      <c r="J237" s="67">
        <f t="shared" si="7"/>
        <v>2.5292096219931271E-2</v>
      </c>
      <c r="K237" s="67">
        <f t="shared" si="7"/>
        <v>1.5139911634756996E-2</v>
      </c>
      <c r="L237" s="67">
        <f t="shared" si="7"/>
        <v>4.65586647029946E-2</v>
      </c>
      <c r="M237" s="67">
        <f t="shared" si="7"/>
        <v>1.1585665193912617E-3</v>
      </c>
      <c r="N237" s="67">
        <f t="shared" si="7"/>
        <v>4.0903289150711834E-2</v>
      </c>
      <c r="O237" s="67">
        <f t="shared" si="7"/>
        <v>1</v>
      </c>
      <c r="P237" s="84">
        <f>SUM(P7,P14,P27,P31,P34,P37,P40,P43,P46,P49,P52,P56,P61,P67,P83,P86,P89,P92,P95,P98,P101,P104,P107,P110,P113,P117,P122,P125,P128,P130,P133,P135,P137,P139,P141,P143,P147,P150,P153,P156,P159,P162,P164,P167,P169,P172,P175,P178,P181,P184,P187,P190,P193,P196,P199,P202,P205,P208,P211,P213,P216,P219,P222,P225,P228,P230,P232)</f>
        <v>36625</v>
      </c>
      <c r="Q237" s="85"/>
    </row>
    <row r="238" spans="1:19" ht="13" customHeight="1" x14ac:dyDescent="0.2"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5"/>
    </row>
    <row r="239" spans="1:19" ht="14" customHeight="1" x14ac:dyDescent="0.2">
      <c r="A239" s="98" t="s">
        <v>215</v>
      </c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1:19" ht="14" customHeight="1" x14ac:dyDescent="0.2">
      <c r="A240" s="99" t="s">
        <v>0</v>
      </c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6"/>
      <c r="O240" s="88" t="s">
        <v>1</v>
      </c>
      <c r="P240" s="88" t="s">
        <v>39</v>
      </c>
      <c r="Q240" s="90"/>
    </row>
    <row r="241" spans="1:19" ht="40.25" customHeight="1" x14ac:dyDescent="0.2">
      <c r="A241" s="99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7"/>
      <c r="O241" s="89"/>
      <c r="P241" s="89"/>
      <c r="Q241" s="91"/>
    </row>
    <row r="242" spans="1:19" ht="14" customHeight="1" x14ac:dyDescent="0.2">
      <c r="A242" s="99"/>
      <c r="B242" s="68" t="s">
        <v>3</v>
      </c>
      <c r="C242" s="68" t="s">
        <v>4</v>
      </c>
      <c r="D242" s="68" t="s">
        <v>52</v>
      </c>
      <c r="E242" s="68" t="s">
        <v>6</v>
      </c>
      <c r="F242" s="68" t="s">
        <v>5</v>
      </c>
      <c r="G242" s="59" t="s">
        <v>7</v>
      </c>
      <c r="H242" s="68" t="s">
        <v>8</v>
      </c>
      <c r="I242" s="59" t="s">
        <v>42</v>
      </c>
      <c r="J242" s="59" t="s">
        <v>9</v>
      </c>
      <c r="K242" s="59" t="s">
        <v>43</v>
      </c>
      <c r="L242" s="59" t="s">
        <v>54</v>
      </c>
      <c r="M242" s="59" t="s">
        <v>10</v>
      </c>
      <c r="N242" s="59" t="s">
        <v>44</v>
      </c>
      <c r="O242" s="60" t="s">
        <v>45</v>
      </c>
      <c r="P242" s="60" t="s">
        <v>46</v>
      </c>
      <c r="Q242" s="60" t="s">
        <v>47</v>
      </c>
    </row>
    <row r="243" spans="1:19" s="23" customFormat="1" ht="14" customHeight="1" x14ac:dyDescent="0.2">
      <c r="A243" s="69">
        <f>LARGE(B243:N243,1)-LARGE(B243:N243,2)</f>
        <v>2465</v>
      </c>
      <c r="B243" s="70">
        <v>8979</v>
      </c>
      <c r="C243" s="78">
        <v>9058</v>
      </c>
      <c r="D243" s="70">
        <v>2244</v>
      </c>
      <c r="E243" s="70">
        <v>5356</v>
      </c>
      <c r="F243" s="70">
        <v>1874</v>
      </c>
      <c r="G243" s="70">
        <v>3075</v>
      </c>
      <c r="H243" s="70">
        <v>2244</v>
      </c>
      <c r="I243" s="70">
        <v>1288</v>
      </c>
      <c r="J243" s="79">
        <v>11523</v>
      </c>
      <c r="K243" s="70">
        <v>771</v>
      </c>
      <c r="L243" s="70">
        <f>L236</f>
        <v>2371</v>
      </c>
      <c r="M243" s="70">
        <f>M236</f>
        <v>59</v>
      </c>
      <c r="N243" s="70">
        <f>N236</f>
        <v>2083</v>
      </c>
      <c r="O243" s="64">
        <f>SUM(B243:N243)</f>
        <v>50925</v>
      </c>
      <c r="P243" s="83">
        <f>P236</f>
        <v>94281</v>
      </c>
      <c r="Q243" s="92">
        <f>O243/P243</f>
        <v>0.54014064339580614</v>
      </c>
      <c r="S243"/>
    </row>
    <row r="244" spans="1:19" ht="14" customHeight="1" x14ac:dyDescent="0.2">
      <c r="A244" s="66">
        <f>A243/$O243</f>
        <v>4.8404516445753561E-2</v>
      </c>
      <c r="B244" s="67">
        <f t="shared" ref="B244:O244" si="8">B243/$O243</f>
        <v>0.17631811487481591</v>
      </c>
      <c r="C244" s="67">
        <f t="shared" si="8"/>
        <v>0.17786941580756013</v>
      </c>
      <c r="D244" s="67">
        <f t="shared" si="8"/>
        <v>4.4064801178203238E-2</v>
      </c>
      <c r="E244" s="67">
        <f t="shared" si="8"/>
        <v>0.10517427589592539</v>
      </c>
      <c r="F244" s="67">
        <f t="shared" si="8"/>
        <v>3.6799214531173297E-2</v>
      </c>
      <c r="G244" s="67">
        <f t="shared" si="8"/>
        <v>6.0382916053019146E-2</v>
      </c>
      <c r="H244" s="67">
        <f t="shared" si="8"/>
        <v>4.4064801178203238E-2</v>
      </c>
      <c r="I244" s="67">
        <f t="shared" si="8"/>
        <v>2.5292096219931271E-2</v>
      </c>
      <c r="J244" s="67">
        <f t="shared" si="8"/>
        <v>0.22627393225331369</v>
      </c>
      <c r="K244" s="67">
        <f t="shared" si="8"/>
        <v>1.5139911634756996E-2</v>
      </c>
      <c r="L244" s="67">
        <f t="shared" si="8"/>
        <v>4.65586647029946E-2</v>
      </c>
      <c r="M244" s="67">
        <f t="shared" si="8"/>
        <v>1.1585665193912617E-3</v>
      </c>
      <c r="N244" s="67">
        <f t="shared" si="8"/>
        <v>4.0903289150711834E-2</v>
      </c>
      <c r="O244" s="67">
        <f t="shared" si="8"/>
        <v>1</v>
      </c>
      <c r="P244" s="84"/>
      <c r="Q244" s="85"/>
    </row>
    <row r="246" spans="1:19" x14ac:dyDescent="0.2">
      <c r="P246" s="3"/>
      <c r="Q246"/>
    </row>
    <row r="247" spans="1:19" x14ac:dyDescent="0.2">
      <c r="P247" s="3"/>
      <c r="Q247"/>
    </row>
  </sheetData>
  <autoFilter ref="A6:S231" xr:uid="{485710C9-8C3B-41C9-9F70-14514D39B310}">
    <filterColumn colId="0">
      <filters>
        <filter val="MUN 5"/>
      </filters>
    </filterColumn>
    <filterColumn colId="1">
      <filters>
        <filter val="0109"/>
        <filter val="0111"/>
        <filter val="0377"/>
        <filter val="0378"/>
        <filter val="0383"/>
        <filter val="1394"/>
        <filter val="1395"/>
        <filter val="1396"/>
        <filter val="1397"/>
        <filter val="1398"/>
        <filter val="1399"/>
        <filter val="1400"/>
        <filter val="1401"/>
        <filter val="1402"/>
        <filter val="1403"/>
        <filter val="1404"/>
        <filter val="1405"/>
        <filter val="1406"/>
        <filter val="1407"/>
        <filter val="1408"/>
        <filter val="1409"/>
        <filter val="1410"/>
        <filter val="1411"/>
        <filter val="1412"/>
        <filter val="1413"/>
        <filter val="1414"/>
        <filter val="1415"/>
      </filters>
    </filterColumn>
  </autoFilter>
  <mergeCells count="35">
    <mergeCell ref="P5:Q5"/>
    <mergeCell ref="A4:A5"/>
    <mergeCell ref="B4:C5"/>
    <mergeCell ref="D4:D6"/>
    <mergeCell ref="E4:N4"/>
    <mergeCell ref="O4:O5"/>
    <mergeCell ref="A240:A242"/>
    <mergeCell ref="B240:B241"/>
    <mergeCell ref="C240:C241"/>
    <mergeCell ref="D240:D241"/>
    <mergeCell ref="E240:E241"/>
    <mergeCell ref="P233:Q234"/>
    <mergeCell ref="A235:D235"/>
    <mergeCell ref="P236:P237"/>
    <mergeCell ref="Q236:Q237"/>
    <mergeCell ref="A239:Q239"/>
    <mergeCell ref="A233:A234"/>
    <mergeCell ref="B233:B234"/>
    <mergeCell ref="C233:C234"/>
    <mergeCell ref="D233:D234"/>
    <mergeCell ref="E233:N233"/>
    <mergeCell ref="O233:O234"/>
    <mergeCell ref="P243:P244"/>
    <mergeCell ref="Q243:Q244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Q241"/>
  </mergeCells>
  <pageMargins left="0.31496062992125984" right="0.31496062992125984" top="0.59055118110236227" bottom="0.51181102362204722" header="0.31496062992125984" footer="0.31496062992125984"/>
  <pageSetup paperSize="119" scale="6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 Diputados D.02 Dgo</vt:lpstr>
      <vt:lpstr>'2018 Diputados D.02 Dgo'!Área_de_impresión</vt:lpstr>
      <vt:lpstr>'2018 Diputados D.02 Dgo'!Títulos_a_imprimir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Ramirez</dc:creator>
  <cp:lastModifiedBy>Microsoft Office User</cp:lastModifiedBy>
  <dcterms:created xsi:type="dcterms:W3CDTF">2020-11-11T08:52:42Z</dcterms:created>
  <dcterms:modified xsi:type="dcterms:W3CDTF">2020-11-13T15:49:35Z</dcterms:modified>
</cp:coreProperties>
</file>